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Consideration" sheetId="2" state="visible" r:id="rId4"/>
    <sheet name="Net assets" sheetId="3" state="visible" r:id="rId5"/>
    <sheet name="Goodwill"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<sst xmlns="http://schemas.openxmlformats.org/spreadsheetml/2006/main" count="79" uniqueCount="76">
  <si>
    <t xml:space="preserve">Purchase price allocation model</t>
  </si>
  <si>
    <t xml:space="preserve">IFRS 3: consideration, fair value adjustments, deferred tax, goodwill and the non-controlling interest</t>
  </si>
  <si>
    <t xml:space="preserve">HOW IT WORKS</t>
  </si>
  <si>
    <t xml:space="preserve">Enter the consideration</t>
  </si>
  <si>
    <t xml:space="preserve">Value the net assets</t>
  </si>
  <si>
    <t xml:space="preserve">Read the goodwill</t>
  </si>
  <si>
    <t xml:space="preserve">Cash, shares, contingent consideration</t>
  </si>
  <si>
    <t xml:space="preserve">Fair value adjustments and new intangibles</t>
  </si>
  <si>
    <t xml:space="preserve">Under both NCI methods</t>
  </si>
  <si>
    <t xml:space="preserve">LIVE RESULTS</t>
  </si>
  <si>
    <t xml:space="preserve">Total consideration</t>
  </si>
  <si>
    <t xml:space="preserve">Net assets at fair value</t>
  </si>
  <si>
    <t xml:space="preserve">Goodwill (method chosen)</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</si>
  <si>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</si>
  <si>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</si>
  <si>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</si>
  <si>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</si>
  <si>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</si>
  <si>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</si>
  <si>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</si>
  <si>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Consideration  ›</t>
  </si>
  <si>
    <t xml:space="preserve">Net assets  ›</t>
  </si>
  <si>
    <t xml:space="preserve">Goodwill  ›</t>
  </si>
  <si>
    <t xml:space="preserve">Example: Northline Telecom, a fictional company, in CU million. Replace the figures with your own. General information, not advice. taxbakers.com/ifrs-18</t>
  </si>
  <si>
    <t xml:space="preserve">Consideration</t>
  </si>
  <si>
    <t xml:space="preserve">What the acquirer gives for control, all at fair value at the acquisition date. CU million.</t>
  </si>
  <si>
    <t xml:space="preserve">Element</t>
  </si>
  <si>
    <t xml:space="preserve">Fair value</t>
  </si>
  <si>
    <t xml:space="preserve">Cash paid</t>
  </si>
  <si>
    <t xml:space="preserve">Shares issued, at fair value</t>
  </si>
  <si>
    <t xml:space="preserve">Contingent consideration, at fair value</t>
  </si>
  <si>
    <t xml:space="preserve">Fair value of any interest held before (step acquisition)</t>
  </si>
  <si>
    <t xml:space="preserve">Acquisition-related costs (expensed, not part of consideration)</t>
  </si>
  <si>
    <t xml:space="preserve">Contingent consideration is measured at fair value at the acquisition date; later changes in a liability are recognised in profit or loss (IFRS 3.39, 3.58). Acquisition costs such as advisers' fees are expensed (IFRS 3.53).</t>
  </si>
  <si>
    <t xml:space="preserve">Net assets</t>
  </si>
  <si>
    <t xml:space="preserve">Book values, fair value adjustments and the deferred tax on them. CU million.</t>
  </si>
  <si>
    <t xml:space="preserve">Tax rate for deferred tax on adjustments</t>
  </si>
  <si>
    <t xml:space="preserve">Item</t>
  </si>
  <si>
    <t xml:space="preserve">Book value</t>
  </si>
  <si>
    <t xml:space="preserve">Fair value adjustment</t>
  </si>
  <si>
    <t xml:space="preserve">Note</t>
  </si>
  <si>
    <t xml:space="preserve">Property, plant and equipment</t>
  </si>
  <si>
    <t xml:space="preserve">Valued at market or replacement cost</t>
  </si>
  <si>
    <t xml:space="preserve">Customer relationships</t>
  </si>
  <si>
    <t xml:space="preserve">Not on the target's balance sheet</t>
  </si>
  <si>
    <t xml:space="preserve">Brand</t>
  </si>
  <si>
    <t xml:space="preserve">Inventories</t>
  </si>
  <si>
    <t xml:space="preserve">Finished goods at selling price less costs and margin</t>
  </si>
  <si>
    <t xml:space="preserve">Trade receivables</t>
  </si>
  <si>
    <t xml:space="preserve">Fair value of amounts due</t>
  </si>
  <si>
    <t xml:space="preserve">Cash</t>
  </si>
  <si>
    <t xml:space="preserve">Trade payables</t>
  </si>
  <si>
    <t xml:space="preserve">Borrowings</t>
  </si>
  <si>
    <t xml:space="preserve">Contingent liability (lawsuit)</t>
  </si>
  <si>
    <t xml:space="preserve">Recognised if a present obligation, even if not probable</t>
  </si>
  <si>
    <t xml:space="preserve">Subtotal</t>
  </si>
  <si>
    <t xml:space="preserve">Deferred tax on the fair value adjustments</t>
  </si>
  <si>
    <t xml:space="preserve">Identifiable net assets at fair value</t>
  </si>
  <si>
    <t xml:space="preserve">Deferred tax is recognised on fair value adjustments when the tax base of the assets and liabilities does not change (IAS 12.19, 12.66). No deferred tax is recognised on goodwill itself (IAS 12.15(a)). Intangibles such as customer relationships and brands are recognised separately from goodwill if they are identifiable (IFRS 3.B31).</t>
  </si>
  <si>
    <t xml:space="preserve">Goodwill</t>
  </si>
  <si>
    <t xml:space="preserve">Goodwill = consideration + non-controlling interest + previously held interest - identifiable net assets. CU million.</t>
  </si>
  <si>
    <t xml:space="preserve">Percentage acquired</t>
  </si>
  <si>
    <t xml:space="preserve">Fair value of the non-controlling interest (for the full goodwill method)</t>
  </si>
  <si>
    <t xml:space="preserve">Method chosen for this acquisition</t>
  </si>
  <si>
    <t xml:space="preserve">Proportionate share</t>
  </si>
  <si>
    <t xml:space="preserve">Proportionate share (partial goodwill)</t>
  </si>
  <si>
    <t xml:space="preserve">Fair value (full goodwill)</t>
  </si>
  <si>
    <t xml:space="preserve">Consideration (excluding any previously held interest)</t>
  </si>
  <si>
    <t xml:space="preserve">Previously held interest at fair value</t>
  </si>
  <si>
    <t xml:space="preserve">Non-controlling interest</t>
  </si>
  <si>
    <t xml:space="preserve">Less identifiable net assets at fair value</t>
  </si>
  <si>
    <t xml:space="preserve">Goodwill (or gain on bargain purchase if negative)</t>
  </si>
  <si>
    <t xml:space="preserve">Goodwill under the method chosen</t>
  </si>
  <si>
    <t xml:space="preserve">Bargain purchase check</t>
  </si>
  <si>
    <t xml:space="preserve">Goodwill attributable to the non-controlling interest (full method)</t>
  </si>
  <si>
    <t xml:space="preserve">The non-controlling interest can be measured at fair value or at its proportionate share of identifiable net assets, chosen for each acquisition (IFRS 3.19). A negative result is a bargain purchase: the acquirer reassesses the identification and measurement first, then recognises any remaining gain in profit or loss (IFRS 3.34-36).</t>
  </si>
</sst>
</file>

<file path=xl/styles.xml><?xml version="1.0" encoding="utf-8"?>
<styleSheet xmlns="http://schemas.openxmlformats.org/spreadsheetml/2006/main">
  <numFmts count="4">
    <numFmt numFmtId="164" formatCode="General"/>
    <numFmt numFmtId="165" formatCode="#,##0"/>
    <numFmt numFmtId="166" formatCode="#,##0.0;\(#,##0.0\);;"/>
    <numFmt numFmtId="167" formatCode="0.0%;\(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6"/>
      <color rgb="FFFFFFFF"/>
      <name val="Arial"/>
      <family val="0"/>
      <charset val="1"/>
    </font>
    <font>
      <sz val="10"/>
      <color rgb="FFCFE0E3"/>
      <name val="Arial"/>
      <family val="0"/>
      <charset val="1"/>
    </font>
    <font>
      <b val="true"/>
      <sz val="10"/>
      <color rgb="FFFFFFFF"/>
      <name val="Arial"/>
      <family val="0"/>
      <charset val="1"/>
    </font>
    <font>
      <sz val="10"/>
      <name val="Arial"/>
      <family val="0"/>
      <charset val="1"/>
    </font>
    <font>
      <sz val="10"/>
      <color rgb="FF0000FF"/>
      <name val="Arial"/>
      <family val="0"/>
      <charset val="1"/>
    </font>
    <font>
      <sz val="10"/>
      <color rgb="FF0E3D4A"/>
      <name val="Arial"/>
      <family val="0"/>
      <charset val="1"/>
    </font>
    <font>
      <sz val="10"/>
      <color rgb="FF6B7A80"/>
      <name val="Arial"/>
      <family val="0"/>
      <charset val="1"/>
    </font>
    <font>
      <b val="true"/>
      <sz val="18"/>
      <color rgb="FF000000"/>
      <name val="Calibri"/>
      <family val="2"/>
    </font>
    <font>
      <sz val="10"/>
      <color rgb="FF000000"/>
      <name val="Calibri"/>
      <family val="2"/>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18" fillId="2"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false" applyAlignment="true" applyProtection="false">
      <alignment horizontal="left" vertical="center" textRotation="0" wrapText="true" indent="1" shrinkToFit="false"/>
      <protection locked="true" hidden="false"/>
    </xf>
    <xf numFmtId="164" fontId="20" fillId="2" borderId="0" xfId="0" applyFont="true" applyBorder="false" applyAlignment="true" applyProtection="false">
      <alignment horizontal="center" vertical="center" textRotation="0" wrapText="true" indent="0" shrinkToFit="false"/>
      <protection locked="true" hidden="false"/>
    </xf>
    <xf numFmtId="164" fontId="21" fillId="0" borderId="8" xfId="0" applyFont="true" applyBorder="true" applyAlignment="false" applyProtection="false">
      <alignment horizontal="general" vertical="bottom" textRotation="0" wrapText="false" indent="0" shrinkToFit="false"/>
      <protection locked="true" hidden="false"/>
    </xf>
    <xf numFmtId="166" fontId="22" fillId="6" borderId="8" xfId="0" applyFont="true" applyBorder="true" applyAlignment="false" applyProtection="false">
      <alignment horizontal="general" vertical="bottom" textRotation="0" wrapText="false" indent="0" shrinkToFit="false"/>
      <protection locked="true" hidden="false"/>
    </xf>
    <xf numFmtId="166" fontId="20"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7" fontId="22" fillId="6" borderId="8" xfId="0" applyFont="true" applyBorder="true" applyAlignment="false" applyProtection="false">
      <alignment horizontal="general" vertical="bottom" textRotation="0" wrapText="false" indent="0" shrinkToFit="false"/>
      <protection locked="true" hidden="false"/>
    </xf>
    <xf numFmtId="164" fontId="22" fillId="6" borderId="8" xfId="0" applyFont="true" applyBorder="true" applyAlignment="false" applyProtection="false">
      <alignment horizontal="general" vertical="bottom" textRotation="0" wrapText="false" indent="0" shrinkToFit="false"/>
      <protection locked="true" hidden="false"/>
    </xf>
    <xf numFmtId="166" fontId="11" fillId="0"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21" fillId="0" borderId="8" xfId="0" applyFont="true" applyBorder="true" applyAlignment="false" applyProtection="false">
      <alignment horizontal="general" vertical="bottom" textRotation="0" wrapText="false" indent="0" shrinkToFit="false"/>
      <protection locked="true" hidden="false"/>
    </xf>
    <xf numFmtId="164" fontId="22" fillId="6" borderId="8" xfId="0" applyFont="true" applyBorder="true" applyAlignment="true" applyProtection="false">
      <alignment horizontal="center" vertical="bottom" textRotation="0" wrapText="false" indent="0" shrinkToFit="false"/>
      <protection locked="true" hidden="false"/>
    </xf>
    <xf numFmtId="164" fontId="23" fillId="0" borderId="0" xfId="0" applyFont="true" applyBorder="false" applyAlignment="true" applyProtection="false">
      <alignment horizontal="left" vertical="center" textRotation="0" wrapText="true" indent="1" shrinkToFit="false"/>
      <protection locked="true" hidden="false"/>
    </xf>
    <xf numFmtId="164" fontId="24"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Goodwill under each method</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Goodwill!$C$11:$D$11</c:f>
              <c:strCache>
                <c:ptCount val="2"/>
                <c:pt idx="0">
                  <c:v>Proportionate share (partial goodwill)</c:v>
                </c:pt>
                <c:pt idx="1">
                  <c:v>Fair value (full goodwill)</c:v>
                </c:pt>
              </c:strCache>
            </c:strRef>
          </c:cat>
          <c:val>
            <c:numRef>
              <c:f>Goodwill!$C$16:$D$16</c:f>
              <c:numCache>
                <c:formatCode>#,##0.0;\(#,##0.0\);;</c:formatCode>
                <c:ptCount val="2"/>
                <c:pt idx="0">
                  <c:v>186</c:v>
                </c:pt>
                <c:pt idx="1">
                  <c:v>220</c:v>
                </c:pt>
              </c:numCache>
            </c:numRef>
          </c:val>
        </c:ser>
        <c:gapWidth val="80"/>
        <c:overlap val="0"/>
        <c:axId val="71136809"/>
        <c:axId val="74709317"/>
      </c:barChart>
      <c:catAx>
        <c:axId val="7113680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709317"/>
        <c:crosses val="autoZero"/>
        <c:auto val="1"/>
        <c:lblAlgn val="ctr"/>
        <c:lblOffset val="100"/>
        <c:noMultiLvlLbl val="0"/>
      </c:catAx>
      <c:valAx>
        <c:axId val="74709317"/>
        <c:scaling>
          <c:orientation val="minMax"/>
        </c:scaling>
        <c:delete val="1"/>
        <c:axPos val="l"/>
        <c:numFmt formatCode="#,##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136809"/>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6</xdr:row>
      <xdr:rowOff>0</xdr:rowOff>
    </xdr:from>
    <xdr:to>
      <xdr:col>14</xdr:col>
      <xdr:colOff>255960</xdr:colOff>
      <xdr:row>15</xdr:row>
      <xdr:rowOff>187920</xdr:rowOff>
    </xdr:to>
    <xdr:graphicFrame>
      <xdr:nvGraphicFramePr>
        <xdr:cNvPr id="0" name="Chart 1"/>
        <xdr:cNvGraphicFramePr/>
      </xdr:nvGraphicFramePr>
      <xdr:xfrm>
        <a:off x="6849720" y="1247760"/>
        <a:ext cx="575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Consideration!C12</f>
        <v>650</v>
      </c>
      <c r="C15" s="10"/>
      <c r="D15" s="10"/>
      <c r="E15" s="10" t="n">
        <f aca="false">'Net assets'!E25</f>
        <v>580</v>
      </c>
      <c r="F15" s="10"/>
      <c r="G15" s="10"/>
      <c r="H15" s="10" t="n">
        <f aca="false">Goodwill!C18</f>
        <v>186</v>
      </c>
      <c r="I15" s="10"/>
      <c r="J15" s="10"/>
      <c r="K15" s="11" t="str">
        <f aca="false">Goodwill!C19</f>
        <v>✓ Goodwill</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Consideration'!B2" display="Consideration  ›"/>
    <hyperlink ref="E22" location="'Net assets'!B2" display="Net assets  ›"/>
    <hyperlink ref="H22" location="'Goodwill'!B2" display="Goodwill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0"/>
    <col collapsed="false" customWidth="true" hidden="false" outlineLevel="0" max="3" min="3" style="0" width="16"/>
  </cols>
  <sheetData>
    <row r="1" customFormat="false" ht="18" hidden="false" customHeight="false" outlineLevel="0" collapsed="false"/>
    <row r="2" customFormat="false" ht="19.5" hidden="false" customHeight="true" outlineLevel="0" collapsed="false">
      <c r="B2" s="18" t="s">
        <v>24</v>
      </c>
      <c r="C2" s="18"/>
    </row>
    <row r="3" customFormat="false" ht="19.5" hidden="false" customHeight="true" outlineLevel="0" collapsed="false">
      <c r="B3" s="18"/>
      <c r="C3" s="18"/>
    </row>
    <row r="4" customFormat="false" ht="19.5" hidden="false" customHeight="true" outlineLevel="0" collapsed="false">
      <c r="B4" s="19" t="s">
        <v>25</v>
      </c>
      <c r="C4" s="19"/>
    </row>
    <row r="5" customFormat="false" ht="3.75" hidden="false" customHeight="true" outlineLevel="0" collapsed="false">
      <c r="B5" s="4"/>
      <c r="C5" s="4"/>
    </row>
    <row r="6" customFormat="false" ht="18" hidden="false" customHeight="false" outlineLevel="0" collapsed="false"/>
    <row r="7" customFormat="false" ht="33.75" hidden="false" customHeight="true" outlineLevel="0" collapsed="false">
      <c r="B7" s="20" t="s">
        <v>26</v>
      </c>
      <c r="C7" s="21" t="s">
        <v>27</v>
      </c>
    </row>
    <row r="8" customFormat="false" ht="18" hidden="false" customHeight="false" outlineLevel="0" collapsed="false">
      <c r="B8" s="22" t="s">
        <v>28</v>
      </c>
      <c r="C8" s="23" t="n">
        <v>600</v>
      </c>
    </row>
    <row r="9" customFormat="false" ht="18" hidden="false" customHeight="false" outlineLevel="0" collapsed="false">
      <c r="B9" s="22" t="s">
        <v>29</v>
      </c>
      <c r="C9" s="23" t="n">
        <v>0</v>
      </c>
    </row>
    <row r="10" customFormat="false" ht="18" hidden="false" customHeight="false" outlineLevel="0" collapsed="false">
      <c r="B10" s="22" t="s">
        <v>30</v>
      </c>
      <c r="C10" s="23" t="n">
        <v>50</v>
      </c>
    </row>
    <row r="11" customFormat="false" ht="18" hidden="false" customHeight="false" outlineLevel="0" collapsed="false">
      <c r="B11" s="22" t="s">
        <v>31</v>
      </c>
      <c r="C11" s="23" t="n">
        <v>0</v>
      </c>
    </row>
    <row r="12" customFormat="false" ht="18" hidden="false" customHeight="false" outlineLevel="0" collapsed="false">
      <c r="B12" s="20" t="s">
        <v>10</v>
      </c>
      <c r="C12" s="24" t="n">
        <f aca="false">SUM(C8:C11)</f>
        <v>650</v>
      </c>
    </row>
    <row r="13" customFormat="false" ht="18" hidden="false" customHeight="false" outlineLevel="0" collapsed="false"/>
    <row r="14" customFormat="false" ht="23.85" hidden="false" customHeight="false" outlineLevel="0" collapsed="false">
      <c r="B14" s="25" t="s">
        <v>32</v>
      </c>
      <c r="C14" s="23" t="n">
        <v>12</v>
      </c>
    </row>
    <row r="15" customFormat="false" ht="18" hidden="false" customHeight="false" outlineLevel="0" collapsed="false"/>
    <row r="16" customFormat="false" ht="18" hidden="false" customHeight="true" outlineLevel="0" collapsed="false">
      <c r="B16" s="26" t="s">
        <v>33</v>
      </c>
      <c r="C16" s="26"/>
    </row>
    <row r="17" customFormat="false" ht="18" hidden="false" customHeight="false" outlineLevel="0" collapsed="false">
      <c r="B17" s="26"/>
      <c r="C17" s="26"/>
    </row>
    <row r="18" customFormat="false" ht="18" hidden="false" customHeight="false" outlineLevel="0" collapsed="false">
      <c r="B18" s="26"/>
      <c r="C18" s="26"/>
    </row>
  </sheetData>
  <mergeCells count="3">
    <mergeCell ref="B2:C3"/>
    <mergeCell ref="B4:C4"/>
    <mergeCell ref="B16:C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0"/>
    <col collapsed="false" customWidth="true" hidden="false" outlineLevel="0" max="3" min="3" style="0" width="14"/>
    <col collapsed="false" customWidth="true" hidden="false" outlineLevel="0" max="4" min="4" style="0" width="16"/>
    <col collapsed="false" customWidth="true" hidden="false" outlineLevel="0" max="5" min="5" style="0" width="14"/>
    <col collapsed="false" customWidth="true" hidden="false" outlineLevel="0" max="6" min="6" style="0" width="44"/>
  </cols>
  <sheetData>
    <row r="1" customFormat="false" ht="18" hidden="false" customHeight="false" outlineLevel="0" collapsed="false"/>
    <row r="2" customFormat="false" ht="19.5" hidden="false" customHeight="true" outlineLevel="0" collapsed="false">
      <c r="B2" s="18" t="s">
        <v>34</v>
      </c>
      <c r="C2" s="18"/>
      <c r="D2" s="18"/>
      <c r="E2" s="18"/>
      <c r="F2" s="18"/>
    </row>
    <row r="3" customFormat="false" ht="19.5" hidden="false" customHeight="true" outlineLevel="0" collapsed="false">
      <c r="B3" s="18"/>
      <c r="C3" s="18"/>
      <c r="D3" s="18"/>
      <c r="E3" s="18"/>
      <c r="F3" s="18"/>
    </row>
    <row r="4" customFormat="false" ht="19.5" hidden="false" customHeight="true" outlineLevel="0" collapsed="false">
      <c r="B4" s="19" t="s">
        <v>35</v>
      </c>
      <c r="C4" s="19"/>
      <c r="D4" s="19"/>
      <c r="E4" s="19"/>
      <c r="F4" s="19"/>
    </row>
    <row r="5" customFormat="false" ht="3.75" hidden="false" customHeight="true" outlineLevel="0" collapsed="false">
      <c r="B5" s="4"/>
      <c r="C5" s="4"/>
      <c r="D5" s="4"/>
      <c r="E5" s="4"/>
      <c r="F5" s="4"/>
    </row>
    <row r="6" customFormat="false" ht="18" hidden="false" customHeight="false" outlineLevel="0" collapsed="false"/>
    <row r="7" customFormat="false" ht="18" hidden="false" customHeight="false" outlineLevel="0" collapsed="false">
      <c r="B7" s="25" t="s">
        <v>36</v>
      </c>
      <c r="D7" s="27" t="n">
        <v>0.25</v>
      </c>
    </row>
    <row r="8" customFormat="false" ht="18" hidden="false" customHeight="false" outlineLevel="0" collapsed="false"/>
    <row r="9" customFormat="false" ht="33.75" hidden="false" customHeight="true" outlineLevel="0" collapsed="false">
      <c r="B9" s="20" t="s">
        <v>37</v>
      </c>
      <c r="C9" s="21" t="s">
        <v>38</v>
      </c>
      <c r="D9" s="21" t="s">
        <v>39</v>
      </c>
      <c r="E9" s="21" t="s">
        <v>27</v>
      </c>
      <c r="F9" s="21" t="s">
        <v>40</v>
      </c>
    </row>
    <row r="10" customFormat="false" ht="18" hidden="false" customHeight="false" outlineLevel="0" collapsed="false">
      <c r="B10" s="28" t="s">
        <v>41</v>
      </c>
      <c r="C10" s="23" t="n">
        <v>250</v>
      </c>
      <c r="D10" s="23" t="n">
        <v>60</v>
      </c>
      <c r="E10" s="29" t="n">
        <f aca="false">IF(B10="",0,N(C10)+N(D10))</f>
        <v>310</v>
      </c>
      <c r="F10" s="30" t="s">
        <v>42</v>
      </c>
    </row>
    <row r="11" customFormat="false" ht="18" hidden="false" customHeight="false" outlineLevel="0" collapsed="false">
      <c r="B11" s="28" t="s">
        <v>43</v>
      </c>
      <c r="C11" s="23" t="n">
        <v>0</v>
      </c>
      <c r="D11" s="23" t="n">
        <v>110</v>
      </c>
      <c r="E11" s="29" t="n">
        <f aca="false">IF(B11="",0,N(C11)+N(D11))</f>
        <v>110</v>
      </c>
      <c r="F11" s="30" t="s">
        <v>44</v>
      </c>
    </row>
    <row r="12" customFormat="false" ht="18" hidden="false" customHeight="false" outlineLevel="0" collapsed="false">
      <c r="B12" s="28" t="s">
        <v>45</v>
      </c>
      <c r="C12" s="23" t="n">
        <v>0</v>
      </c>
      <c r="D12" s="23" t="n">
        <v>80</v>
      </c>
      <c r="E12" s="29" t="n">
        <f aca="false">IF(B12="",0,N(C12)+N(D12))</f>
        <v>80</v>
      </c>
      <c r="F12" s="30" t="s">
        <v>44</v>
      </c>
    </row>
    <row r="13" customFormat="false" ht="18" hidden="false" customHeight="false" outlineLevel="0" collapsed="false">
      <c r="B13" s="28" t="s">
        <v>46</v>
      </c>
      <c r="C13" s="23" t="n">
        <v>90</v>
      </c>
      <c r="D13" s="23" t="n">
        <v>10</v>
      </c>
      <c r="E13" s="29" t="n">
        <f aca="false">IF(B13="",0,N(C13)+N(D13))</f>
        <v>100</v>
      </c>
      <c r="F13" s="30" t="s">
        <v>47</v>
      </c>
    </row>
    <row r="14" customFormat="false" ht="18" hidden="false" customHeight="false" outlineLevel="0" collapsed="false">
      <c r="B14" s="28" t="s">
        <v>48</v>
      </c>
      <c r="C14" s="23" t="n">
        <v>120</v>
      </c>
      <c r="D14" s="23" t="n">
        <v>0</v>
      </c>
      <c r="E14" s="29" t="n">
        <f aca="false">IF(B14="",0,N(C14)+N(D14))</f>
        <v>120</v>
      </c>
      <c r="F14" s="30" t="s">
        <v>49</v>
      </c>
    </row>
    <row r="15" customFormat="false" ht="18" hidden="false" customHeight="false" outlineLevel="0" collapsed="false">
      <c r="B15" s="28" t="s">
        <v>50</v>
      </c>
      <c r="C15" s="23" t="n">
        <v>40</v>
      </c>
      <c r="D15" s="23" t="n">
        <v>0</v>
      </c>
      <c r="E15" s="29" t="n">
        <f aca="false">IF(B15="",0,N(C15)+N(D15))</f>
        <v>40</v>
      </c>
      <c r="F15" s="30"/>
    </row>
    <row r="16" customFormat="false" ht="18" hidden="false" customHeight="false" outlineLevel="0" collapsed="false">
      <c r="B16" s="28" t="s">
        <v>51</v>
      </c>
      <c r="C16" s="23" t="n">
        <v>-60</v>
      </c>
      <c r="D16" s="23" t="n">
        <v>0</v>
      </c>
      <c r="E16" s="29" t="n">
        <f aca="false">IF(B16="",0,N(C16)+N(D16))</f>
        <v>-60</v>
      </c>
      <c r="F16" s="30"/>
    </row>
    <row r="17" customFormat="false" ht="18" hidden="false" customHeight="false" outlineLevel="0" collapsed="false">
      <c r="B17" s="28" t="s">
        <v>52</v>
      </c>
      <c r="C17" s="23" t="n">
        <v>-40</v>
      </c>
      <c r="D17" s="23" t="n">
        <v>0</v>
      </c>
      <c r="E17" s="29" t="n">
        <f aca="false">IF(B17="",0,N(C17)+N(D17))</f>
        <v>-40</v>
      </c>
      <c r="F17" s="30"/>
    </row>
    <row r="18" customFormat="false" ht="18" hidden="false" customHeight="false" outlineLevel="0" collapsed="false">
      <c r="B18" s="28" t="s">
        <v>53</v>
      </c>
      <c r="C18" s="23" t="n">
        <v>0</v>
      </c>
      <c r="D18" s="23" t="n">
        <v>-20</v>
      </c>
      <c r="E18" s="29" t="n">
        <f aca="false">IF(B18="",0,N(C18)+N(D18))</f>
        <v>-20</v>
      </c>
      <c r="F18" s="30" t="s">
        <v>54</v>
      </c>
    </row>
    <row r="19" customFormat="false" ht="18" hidden="false" customHeight="false" outlineLevel="0" collapsed="false">
      <c r="B19" s="28"/>
      <c r="C19" s="23"/>
      <c r="D19" s="23"/>
      <c r="E19" s="29" t="n">
        <f aca="false">IF(B19="",0,N(C19)+N(D19))</f>
        <v>0</v>
      </c>
      <c r="F19" s="30"/>
    </row>
    <row r="20" customFormat="false" ht="18" hidden="false" customHeight="false" outlineLevel="0" collapsed="false">
      <c r="B20" s="28"/>
      <c r="C20" s="23"/>
      <c r="D20" s="23"/>
      <c r="E20" s="29" t="n">
        <f aca="false">IF(B20="",0,N(C20)+N(D20))</f>
        <v>0</v>
      </c>
      <c r="F20" s="30"/>
    </row>
    <row r="21" customFormat="false" ht="18" hidden="false" customHeight="false" outlineLevel="0" collapsed="false">
      <c r="B21" s="28"/>
      <c r="C21" s="23"/>
      <c r="D21" s="23"/>
      <c r="E21" s="29" t="n">
        <f aca="false">IF(B21="",0,N(C21)+N(D21))</f>
        <v>0</v>
      </c>
      <c r="F21" s="30"/>
    </row>
    <row r="22" customFormat="false" ht="18" hidden="false" customHeight="false" outlineLevel="0" collapsed="false">
      <c r="B22" s="28"/>
      <c r="C22" s="23"/>
      <c r="D22" s="23"/>
      <c r="E22" s="29" t="n">
        <f aca="false">IF(B22="",0,N(C22)+N(D22))</f>
        <v>0</v>
      </c>
      <c r="F22" s="30"/>
    </row>
    <row r="23" customFormat="false" ht="18" hidden="false" customHeight="false" outlineLevel="0" collapsed="false">
      <c r="B23" s="25" t="s">
        <v>55</v>
      </c>
      <c r="C23" s="29" t="n">
        <f aca="false">SUM(C10:C22)</f>
        <v>400</v>
      </c>
      <c r="D23" s="29" t="n">
        <f aca="false">SUM(D10:D22)</f>
        <v>240</v>
      </c>
      <c r="E23" s="29" t="n">
        <f aca="false">SUM(E10:E22)</f>
        <v>640</v>
      </c>
    </row>
    <row r="24" customFormat="false" ht="18" hidden="false" customHeight="false" outlineLevel="0" collapsed="false">
      <c r="B24" s="25" t="s">
        <v>56</v>
      </c>
      <c r="D24" s="31" t="n">
        <f aca="false">-D23*D7</f>
        <v>-60</v>
      </c>
      <c r="E24" s="31" t="n">
        <f aca="false">D24</f>
        <v>-60</v>
      </c>
    </row>
    <row r="25" customFormat="false" ht="18" hidden="false" customHeight="false" outlineLevel="0" collapsed="false">
      <c r="B25" s="20" t="s">
        <v>57</v>
      </c>
      <c r="C25" s="24" t="n">
        <f aca="false">C23</f>
        <v>400</v>
      </c>
      <c r="D25" s="24" t="n">
        <f aca="false">D23+D24</f>
        <v>180</v>
      </c>
      <c r="E25" s="24" t="n">
        <f aca="false">E23+E24</f>
        <v>580</v>
      </c>
      <c r="F25" s="3"/>
    </row>
    <row r="26" customFormat="false" ht="18" hidden="false" customHeight="false" outlineLevel="0" collapsed="false"/>
    <row r="27" customFormat="false" ht="18" hidden="false" customHeight="true" outlineLevel="0" collapsed="false">
      <c r="B27" s="26" t="s">
        <v>58</v>
      </c>
      <c r="C27" s="26"/>
      <c r="D27" s="26"/>
      <c r="E27" s="26"/>
      <c r="F27" s="26"/>
    </row>
    <row r="28" customFormat="false" ht="18" hidden="false" customHeight="false" outlineLevel="0" collapsed="false">
      <c r="B28" s="26"/>
      <c r="C28" s="26"/>
      <c r="D28" s="26"/>
      <c r="E28" s="26"/>
      <c r="F28" s="26"/>
    </row>
    <row r="29" customFormat="false" ht="18" hidden="false" customHeight="false" outlineLevel="0" collapsed="false">
      <c r="B29" s="26"/>
      <c r="C29" s="26"/>
      <c r="D29" s="26"/>
      <c r="E29" s="26"/>
      <c r="F29" s="26"/>
    </row>
  </sheetData>
  <mergeCells count="3">
    <mergeCell ref="B2:F3"/>
    <mergeCell ref="B4:F4"/>
    <mergeCell ref="B27:F2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0"/>
    <col collapsed="false" customWidth="true" hidden="false" outlineLevel="0" max="4" min="3" style="0" width="18"/>
  </cols>
  <sheetData>
    <row r="1" customFormat="false" ht="18" hidden="false" customHeight="false" outlineLevel="0" collapsed="false"/>
    <row r="2" customFormat="false" ht="19.5" hidden="false" customHeight="true" outlineLevel="0" collapsed="false">
      <c r="B2" s="18" t="s">
        <v>59</v>
      </c>
      <c r="C2" s="18"/>
      <c r="D2" s="18"/>
    </row>
    <row r="3" customFormat="false" ht="19.5" hidden="false" customHeight="true" outlineLevel="0" collapsed="false">
      <c r="B3" s="18"/>
      <c r="C3" s="18"/>
      <c r="D3" s="18"/>
    </row>
    <row r="4" customFormat="false" ht="19.5" hidden="false" customHeight="true" outlineLevel="0" collapsed="false">
      <c r="B4" s="19" t="s">
        <v>60</v>
      </c>
      <c r="C4" s="19"/>
      <c r="D4" s="19"/>
    </row>
    <row r="5" customFormat="false" ht="3.75" hidden="false" customHeight="true" outlineLevel="0" collapsed="false">
      <c r="B5" s="4"/>
      <c r="C5" s="4"/>
      <c r="D5" s="4"/>
    </row>
    <row r="6" customFormat="false" ht="18" hidden="false" customHeight="false" outlineLevel="0" collapsed="false"/>
    <row r="7" customFormat="false" ht="18" hidden="false" customHeight="false" outlineLevel="0" collapsed="false">
      <c r="B7" s="25" t="s">
        <v>61</v>
      </c>
      <c r="C7" s="27" t="n">
        <v>0.8</v>
      </c>
    </row>
    <row r="8" customFormat="false" ht="23.85" hidden="false" customHeight="false" outlineLevel="0" collapsed="false">
      <c r="B8" s="25" t="s">
        <v>62</v>
      </c>
      <c r="C8" s="23" t="n">
        <v>150</v>
      </c>
    </row>
    <row r="9" customFormat="false" ht="18" hidden="false" customHeight="false" outlineLevel="0" collapsed="false">
      <c r="B9" s="25" t="s">
        <v>63</v>
      </c>
      <c r="C9" s="32" t="s">
        <v>64</v>
      </c>
    </row>
    <row r="10" customFormat="false" ht="18" hidden="false" customHeight="false" outlineLevel="0" collapsed="false"/>
    <row r="11" customFormat="false" ht="33.75" hidden="false" customHeight="true" outlineLevel="0" collapsed="false">
      <c r="B11" s="20"/>
      <c r="C11" s="21" t="s">
        <v>65</v>
      </c>
      <c r="D11" s="21" t="s">
        <v>66</v>
      </c>
    </row>
    <row r="12" customFormat="false" ht="18" hidden="false" customHeight="false" outlineLevel="0" collapsed="false">
      <c r="B12" s="33" t="s">
        <v>67</v>
      </c>
      <c r="C12" s="31" t="n">
        <f aca="false">Consideration!C8+Consideration!C9+Consideration!C10</f>
        <v>650</v>
      </c>
      <c r="D12" s="31" t="n">
        <f aca="false">Consideration!C8+Consideration!C9+Consideration!C10</f>
        <v>650</v>
      </c>
    </row>
    <row r="13" customFormat="false" ht="18" hidden="false" customHeight="false" outlineLevel="0" collapsed="false">
      <c r="B13" s="33" t="s">
        <v>68</v>
      </c>
      <c r="C13" s="31" t="n">
        <f aca="false">Consideration!C11</f>
        <v>0</v>
      </c>
      <c r="D13" s="31" t="n">
        <f aca="false">Consideration!C11</f>
        <v>0</v>
      </c>
    </row>
    <row r="14" customFormat="false" ht="18" hidden="false" customHeight="false" outlineLevel="0" collapsed="false">
      <c r="B14" s="33" t="s">
        <v>69</v>
      </c>
      <c r="C14" s="31" t="n">
        <f aca="false">(1-C7)*'Net assets'!E25</f>
        <v>116</v>
      </c>
      <c r="D14" s="31" t="n">
        <f aca="false">C8</f>
        <v>150</v>
      </c>
    </row>
    <row r="15" customFormat="false" ht="18" hidden="false" customHeight="false" outlineLevel="0" collapsed="false">
      <c r="B15" s="33" t="s">
        <v>70</v>
      </c>
      <c r="C15" s="31" t="n">
        <f aca="false">-'Net assets'!E25</f>
        <v>-580</v>
      </c>
      <c r="D15" s="31" t="n">
        <f aca="false">-'Net assets'!E25</f>
        <v>-580</v>
      </c>
    </row>
    <row r="16" customFormat="false" ht="18" hidden="false" customHeight="false" outlineLevel="0" collapsed="false">
      <c r="B16" s="25" t="s">
        <v>71</v>
      </c>
      <c r="C16" s="29" t="n">
        <f aca="false">SUM(C12:C15)</f>
        <v>186</v>
      </c>
      <c r="D16" s="29" t="n">
        <f aca="false">SUM(D12:D15)</f>
        <v>220</v>
      </c>
    </row>
    <row r="17" customFormat="false" ht="18" hidden="false" customHeight="false" outlineLevel="0" collapsed="false"/>
    <row r="18" customFormat="false" ht="18" hidden="false" customHeight="false" outlineLevel="0" collapsed="false">
      <c r="B18" s="25" t="s">
        <v>72</v>
      </c>
      <c r="C18" s="29" t="n">
        <f aca="false">IF(C9="Fair value",D16,C16)</f>
        <v>186</v>
      </c>
    </row>
    <row r="19" customFormat="false" ht="18" hidden="false" customHeight="false" outlineLevel="0" collapsed="false">
      <c r="B19" s="34" t="s">
        <v>73</v>
      </c>
      <c r="C19" s="35" t="str">
        <f aca="false">IF(C18&gt;=0,"✓ Goodwill","✗ Bargain purchase: reassess, then gain in profit or loss")</f>
        <v>✓ Goodwill</v>
      </c>
      <c r="D19" s="35"/>
    </row>
    <row r="20" customFormat="false" ht="23.85" hidden="false" customHeight="false" outlineLevel="0" collapsed="false">
      <c r="B20" s="34" t="s">
        <v>74</v>
      </c>
      <c r="C20" s="31" t="n">
        <f aca="false">D16-C16</f>
        <v>34</v>
      </c>
    </row>
    <row r="21" customFormat="false" ht="18" hidden="false" customHeight="false" outlineLevel="0" collapsed="false"/>
    <row r="22" customFormat="false" ht="18" hidden="false" customHeight="true" outlineLevel="0" collapsed="false">
      <c r="B22" s="26" t="s">
        <v>75</v>
      </c>
      <c r="C22" s="26"/>
      <c r="D22" s="26"/>
    </row>
    <row r="23" customFormat="false" ht="18" hidden="false" customHeight="false" outlineLevel="0" collapsed="false">
      <c r="B23" s="26"/>
      <c r="C23" s="26"/>
      <c r="D23" s="26"/>
    </row>
    <row r="24" customFormat="false" ht="18" hidden="false" customHeight="false" outlineLevel="0" collapsed="false">
      <c r="B24" s="26"/>
      <c r="C24" s="26"/>
      <c r="D24" s="26"/>
    </row>
  </sheetData>
  <mergeCells count="4">
    <mergeCell ref="B2:D3"/>
    <mergeCell ref="B4:D4"/>
    <mergeCell ref="C19:D19"/>
    <mergeCell ref="B22:D24"/>
  </mergeCells>
  <conditionalFormatting sqref="C19">
    <cfRule type="expression" priority="2" aboveAverage="0" equalAverage="0" bottom="0" percent="0" rank="0" text="" dxfId="0">
      <formula>LEFT(C19,1)="✓"</formula>
    </cfRule>
    <cfRule type="expression" priority="3" aboveAverage="0" equalAverage="0" bottom="0" percent="0" rank="0" text="" dxfId="1">
      <formula>LEFT(C19,1)&lt;&gt;"✓"</formula>
    </cfRule>
  </conditionalFormatting>
  <dataValidations count="1">
    <dataValidation allowBlank="false" errorStyle="stop" operator="between" showDropDown="false" showErrorMessage="false" showInputMessage="false" sqref="C9" type="list">
      <formula1>"Proportionate share,Fair value"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2026-10-04T11:28:21Z</dcterms:created>
  <dc:creator>openpyxl</dc:creator>
  <dc:description/>
  <dc:language>en-US</dc:language>
  <cp:lastModifiedBy/>
  <dcterms:modified xsi:type="dcterms:W3CDTF">2026-10-04T11:28:24Z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