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ractice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Answ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;(0.0%);"/>
  </numFmts>
  <fonts count="2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FE0E3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0E3D4A"/>
      <sz val="10"/>
    </font>
    <font>
      <name val="Arial"/>
      <sz val="9"/>
    </font>
    <font>
      <name val="Arial"/>
      <color rgb="006B7A80"/>
      <sz val="8"/>
    </font>
    <font>
      <name val="Arial"/>
      <color rgb="000000FF"/>
      <sz val="10"/>
    </font>
    <font>
      <name val="Arial"/>
      <b val="1"/>
      <sz val="10"/>
    </font>
    <font>
      <name val="Arial"/>
      <color rgb="00FFFFFF"/>
      <sz val="8"/>
    </font>
    <font>
      <name val="Arial"/>
      <b val="1"/>
      <color rgb="000E3D4A"/>
      <sz val="12"/>
    </font>
    <font>
      <name val="Arial"/>
      <b val="1"/>
      <color rgb="000E3D4A"/>
      <sz val="14"/>
    </font>
    <font>
      <name val="Arial"/>
      <color rgb="006B7A80"/>
      <sz val="9"/>
    </font>
    <font>
      <name val="Arial"/>
      <b val="1"/>
      <color rgb="00FFFFFF"/>
      <sz val="22"/>
    </font>
    <font>
      <name val="Arial"/>
      <color rgb="00CFE0E3"/>
      <sz val="11"/>
    </font>
    <font>
      <name val="Arial"/>
      <b val="1"/>
      <color rgb="0086BC25"/>
      <sz val="9"/>
    </font>
    <font>
      <name val="Arial"/>
      <b val="1"/>
      <color rgb="0086BC25"/>
      <sz val="28"/>
    </font>
    <font>
      <name val="Arial"/>
      <b val="1"/>
      <color rgb="000E3D4A"/>
      <sz val="20"/>
    </font>
    <font>
      <name val="Arial"/>
      <b val="1"/>
      <color rgb="000000FF"/>
      <sz val="10"/>
    </font>
    <font>
      <name val="Arial"/>
      <b val="1"/>
      <color rgb="002E6B12"/>
      <sz val="10"/>
    </font>
    <font>
      <name val="Arial"/>
      <b val="1"/>
      <color rgb="00A12B1E"/>
      <sz val="10"/>
    </font>
    <font>
      <name val="Arial"/>
      <b val="1"/>
      <color rgb="000E3D4A"/>
      <sz val="11"/>
    </font>
  </fonts>
  <fills count="9">
    <fill>
      <patternFill/>
    </fill>
    <fill>
      <patternFill patternType="gray125"/>
    </fill>
    <fill>
      <patternFill patternType="solid">
        <fgColor rgb="000E3D4A"/>
      </patternFill>
    </fill>
    <fill>
      <patternFill patternType="solid">
        <fgColor rgb="0086BC25"/>
      </patternFill>
    </fill>
    <fill>
      <patternFill patternType="solid">
        <fgColor rgb="00FFF4C2"/>
      </patternFill>
    </fill>
    <fill>
      <patternFill patternType="solid">
        <fgColor rgb="00F3F5F0"/>
      </patternFill>
    </fill>
    <fill>
      <patternFill patternType="solid">
        <fgColor rgb="00FFFFFF"/>
      </patternFill>
    </fill>
    <fill>
      <patternFill patternType="solid">
        <fgColor rgb="00DFF0D0"/>
      </patternFill>
    </fill>
    <fill>
      <patternFill patternType="solid">
        <fgColor rgb="00F8D7D2"/>
      </patternFill>
    </fill>
  </fills>
  <borders count="19">
    <border>
      <left/>
      <right/>
      <top/>
      <bottom/>
      <diagonal/>
    </border>
    <border>
      <bottom style="hair">
        <color rgb="00D5DBD8"/>
      </bottom>
    </border>
    <border>
      <left style="thin">
        <color rgb="00D5DBD8"/>
      </left>
      <top style="thin">
        <color rgb="00D5DBD8"/>
      </top>
    </border>
    <border>
      <top style="thin">
        <color rgb="00D5DBD8"/>
      </top>
    </border>
    <border>
      <right style="thin">
        <color rgb="00D5DBD8"/>
      </right>
      <top style="thin">
        <color rgb="00D5DBD8"/>
      </top>
    </border>
    <border>
      <left style="thin">
        <color rgb="00D5DBD8"/>
      </left>
    </border>
    <border/>
    <border>
      <right style="thin">
        <color rgb="00D5DBD8"/>
      </right>
    </border>
    <border>
      <left style="thin">
        <color rgb="00D5DBD8"/>
      </left>
      <bottom style="thin">
        <color rgb="00D5DBD8"/>
      </bottom>
    </border>
    <border>
      <bottom style="thin">
        <color rgb="00D5DBD8"/>
      </bottom>
    </border>
    <border>
      <right style="thin">
        <color rgb="00D5DBD8"/>
      </right>
      <bottom style="thin">
        <color rgb="00D5DBD8"/>
      </bottom>
    </border>
    <border>
      <left style="thin">
        <color rgb="00D5DBD8"/>
      </left>
      <top style="medium">
        <color rgb="000E3D4A"/>
      </top>
    </border>
    <border>
      <top style="medium">
        <color rgb="000E3D4A"/>
      </top>
    </border>
    <border>
      <right style="thin">
        <color rgb="00D5DBD8"/>
      </right>
      <top style="medium">
        <color rgb="000E3D4A"/>
      </top>
    </border>
    <border>
      <left style="thin">
        <color rgb="00D5DBD8"/>
      </left>
      <top style="thin">
        <color rgb="00D5DBD8"/>
      </top>
      <bottom style="thin">
        <color rgb="00D5DBD8"/>
      </bottom>
    </border>
    <border>
      <top style="thin">
        <color rgb="00D5DBD8"/>
      </top>
      <bottom style="thin">
        <color rgb="00D5DBD8"/>
      </bottom>
    </border>
    <border>
      <right style="thin">
        <color rgb="00D5DBD8"/>
      </right>
      <top style="thin">
        <color rgb="00D5DBD8"/>
      </top>
      <bottom style="thin">
        <color rgb="00D5DBD8"/>
      </bottom>
    </border>
    <border>
      <left style="thick">
        <color rgb="00FFFFFF"/>
      </left>
    </border>
    <border>
      <right style="thick">
        <color rgb="00FFFFFF"/>
      </right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4" fillId="2" borderId="0" applyAlignment="1" pivotButton="0" quotePrefix="0" xfId="0">
      <alignment horizontal="left" vertical="center" wrapText="1" indent="1"/>
    </xf>
    <xf numFmtId="0" fontId="15" fillId="2" borderId="0" applyAlignment="1" pivotButton="0" quotePrefix="0" xfId="0">
      <alignment horizontal="left" vertical="center" wrapText="1" indent="1"/>
    </xf>
    <xf numFmtId="0" fontId="0" fillId="2" borderId="0" pivotButton="0" quotePrefix="0" xfId="0"/>
    <xf numFmtId="0" fontId="0" fillId="3" borderId="0" pivotButton="0" quotePrefix="0" xfId="0"/>
    <xf numFmtId="0" fontId="16" fillId="0" borderId="0" applyAlignment="1" pivotButton="0" quotePrefix="0" xfId="0">
      <alignment horizontal="left" vertical="center" wrapText="1" indent="1"/>
    </xf>
    <xf numFmtId="0" fontId="17" fillId="5" borderId="2" applyAlignment="1" pivotButton="0" quotePrefix="0" xfId="0">
      <alignment horizontal="center" vertical="center" wrapText="1"/>
    </xf>
    <xf numFmtId="0" fontId="11" fillId="5" borderId="3" applyAlignment="1" pivotButton="0" quotePrefix="0" xfId="0">
      <alignment horizontal="left" vertical="bottom" wrapText="1" inden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3" fillId="5" borderId="9" applyAlignment="1" pivotButton="0" quotePrefix="0" xfId="0">
      <alignment horizontal="left" vertical="top" wrapText="1" indent="1"/>
    </xf>
    <xf numFmtId="0" fontId="0" fillId="0" borderId="9" pivotButton="0" quotePrefix="0" xfId="0"/>
    <xf numFmtId="0" fontId="0" fillId="0" borderId="10" pivotButton="0" quotePrefix="0" xfId="0"/>
    <xf numFmtId="0" fontId="13" fillId="6" borderId="1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0" fontId="18" fillId="6" borderId="5" applyAlignment="1" pivotButton="0" quotePrefix="0" xfId="0">
      <alignment horizontal="center" vertical="center" wrapText="1"/>
    </xf>
    <xf numFmtId="1" fontId="18" fillId="6" borderId="5" applyAlignment="1" pivotButton="0" quotePrefix="0" xfId="0">
      <alignment horizontal="center" vertical="center" wrapText="1"/>
    </xf>
    <xf numFmtId="0" fontId="19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5" fillId="6" borderId="14" applyAlignment="1" pivotButton="0" quotePrefix="0" xfId="0">
      <alignment horizontal="center" vertical="center" wrapText="1"/>
    </xf>
    <xf numFmtId="0" fontId="0" fillId="6" borderId="15" pivotButton="0" quotePrefix="0" xfId="0"/>
    <xf numFmtId="0" fontId="0" fillId="6" borderId="16" pivotButton="0" quotePrefix="0" xfId="0"/>
    <xf numFmtId="0" fontId="20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21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22" fillId="3" borderId="17" applyAlignment="1" pivotButton="0" quotePrefix="0" xfId="0">
      <alignment horizontal="center" vertical="center" wrapText="1"/>
    </xf>
    <xf numFmtId="0" fontId="0" fillId="3" borderId="18" pivotButton="0" quotePrefix="0" xfId="0"/>
    <xf numFmtId="0" fontId="7" fillId="0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left" vertical="center" wrapText="1" indent="1"/>
    </xf>
    <xf numFmtId="0" fontId="2" fillId="2" borderId="0" applyAlignment="1" pivotButton="0" quotePrefix="0" xfId="0">
      <alignment horizontal="left" vertical="center" wrapText="1" indent="1"/>
    </xf>
    <xf numFmtId="0" fontId="4" fillId="2" borderId="0" applyAlignment="1" pivotButton="0" quotePrefix="0" xfId="0">
      <alignment horizontal="left" vertical="center" wrapText="1" indent="1"/>
    </xf>
    <xf numFmtId="0" fontId="4" fillId="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horizontal="right" vertical="center" wrapText="1"/>
    </xf>
    <xf numFmtId="3" fontId="8" fillId="4" borderId="1" pivotButton="0" quotePrefix="0" xfId="0"/>
    <xf numFmtId="0" fontId="8" fillId="4" borderId="1" pivotButton="0" quotePrefix="0" xfId="0"/>
    <xf numFmtId="0" fontId="9" fillId="0" borderId="0" applyAlignment="1" pivotButton="0" quotePrefix="0" xfId="0">
      <alignment horizontal="center" vertical="center"/>
    </xf>
    <xf numFmtId="0" fontId="10" fillId="0" borderId="0" pivotButton="0" quotePrefix="0" xfId="0"/>
    <xf numFmtId="164" fontId="8" fillId="4" borderId="1" pivotButton="0" quotePrefix="0" xfId="0"/>
    <xf numFmtId="4" fontId="8" fillId="4" borderId="1" pivotButton="0" quotePrefix="0" xfId="0"/>
    <xf numFmtId="0" fontId="11" fillId="0" borderId="0" applyAlignment="1" pivotButton="0" quotePrefix="0" xfId="0">
      <alignment horizontal="left" vertical="center" wrapText="1" indent="1"/>
    </xf>
    <xf numFmtId="0" fontId="12" fillId="0" borderId="0" pivotButton="0" quotePrefix="0" xfId="0"/>
    <xf numFmtId="0" fontId="13" fillId="0" borderId="0" applyAlignment="1" pivotButton="0" quotePrefix="0" xfId="0">
      <alignment horizontal="left" vertical="top" wrapText="1" indent="1"/>
    </xf>
    <xf numFmtId="0" fontId="3" fillId="0" borderId="1" pivotButton="0" quotePrefix="0" xfId="0"/>
    <xf numFmtId="0" fontId="5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 indent="1"/>
    </xf>
    <xf numFmtId="3" fontId="9" fillId="0" borderId="1" pivotButton="0" quotePrefix="0" xfId="0"/>
    <xf numFmtId="4" fontId="9" fillId="0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2E6B12"/>
      </font>
      <fill>
        <patternFill patternType="solid">
          <fgColor rgb="00DFF0D0"/>
          <bgColor rgb="00DFF0D0"/>
        </patternFill>
      </fill>
    </dxf>
    <dxf>
      <font>
        <name val="Arial"/>
        <b val="1"/>
        <color rgb="00A12B1E"/>
      </font>
      <fill>
        <patternFill patternType="solid">
          <fgColor rgb="00F8D7D2"/>
          <bgColor rgb="00F8D7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Your answers (1 = correct)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86BC25"/>
            </a:solidFill>
            <a:ln xmlns:a="http://schemas.openxmlformats.org/drawingml/2006/main">
              <a:solidFill>
                <a:srgbClr val="86BC25"/>
              </a:solidFill>
              <a:prstDash val="solid"/>
            </a:ln>
          </spPr>
          <cat>
            <numRef>
              <f>'Practice'!$C$8:$C$17</f>
            </numRef>
          </cat>
          <val>
            <numRef>
              <f>'Practice'!$M$8:$M$17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97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6BC25"/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24" customHeight="1">
      <c r="B2" s="1" t="inlineStr">
        <is>
          <t>Journal entries practice</t>
        </is>
      </c>
    </row>
    <row r="3" ht="24" customHeight="1"/>
    <row r="4" ht="22" customHeight="1">
      <c r="B4" s="2" t="inlineStr">
        <is>
          <t>Ten entries from across the standards. Answer, check, repeat.</t>
        </is>
      </c>
    </row>
    <row r="5" ht="8" customHeight="1"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5" customHeight="1"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/>
    <row r="8">
      <c r="B8" s="5" t="inlineStr">
        <is>
          <t>HOW IT WORKS</t>
        </is>
      </c>
    </row>
    <row r="9" ht="24" customHeight="1">
      <c r="B9" s="6" t="n">
        <v>1</v>
      </c>
      <c r="C9" s="7" t="inlineStr">
        <is>
          <t>Read the situation</t>
        </is>
      </c>
      <c r="D9" s="8" t="n"/>
      <c r="E9" s="9" t="n"/>
      <c r="F9" s="6" t="n">
        <v>2</v>
      </c>
      <c r="G9" s="7" t="inlineStr">
        <is>
          <t>Pick the accounts</t>
        </is>
      </c>
      <c r="H9" s="8" t="n"/>
      <c r="I9" s="9" t="n"/>
      <c r="J9" s="6" t="n">
        <v>3</v>
      </c>
      <c r="K9" s="7" t="inlineStr">
        <is>
          <t>Type the amount</t>
        </is>
      </c>
      <c r="L9" s="8" t="n"/>
      <c r="M9" s="9" t="n"/>
    </row>
    <row r="10" ht="24" customHeight="1">
      <c r="B10" s="10" t="n"/>
      <c r="C10" s="11" t="n"/>
      <c r="D10" s="11" t="n"/>
      <c r="E10" s="12" t="n"/>
      <c r="F10" s="10" t="n"/>
      <c r="G10" s="11" t="n"/>
      <c r="H10" s="11" t="n"/>
      <c r="I10" s="12" t="n"/>
      <c r="J10" s="10" t="n"/>
      <c r="K10" s="11" t="n"/>
      <c r="L10" s="11" t="n"/>
      <c r="M10" s="12" t="n"/>
    </row>
    <row r="11" ht="24" customHeight="1">
      <c r="B11" s="13" t="n"/>
      <c r="C11" s="14" t="inlineStr">
        <is>
          <t>Ten short cases, one per row</t>
        </is>
      </c>
      <c r="D11" s="15" t="n"/>
      <c r="E11" s="16" t="n"/>
      <c r="F11" s="13" t="n"/>
      <c r="G11" s="14" t="inlineStr">
        <is>
          <t>Debit and credit from the lists</t>
        </is>
      </c>
      <c r="H11" s="15" t="n"/>
      <c r="I11" s="16" t="n"/>
      <c r="J11" s="13" t="n"/>
      <c r="K11" s="14" t="inlineStr">
        <is>
          <t>Get a tick or a cross</t>
        </is>
      </c>
      <c r="L11" s="15" t="n"/>
      <c r="M11" s="16" t="n"/>
    </row>
    <row r="12"/>
    <row r="13">
      <c r="B13" s="5" t="inlineStr">
        <is>
          <t>LIVE RESULTS</t>
        </is>
      </c>
    </row>
    <row r="14">
      <c r="B14" s="17" t="inlineStr">
        <is>
          <t>Your score</t>
        </is>
      </c>
      <c r="C14" s="18" t="n"/>
      <c r="D14" s="19" t="n"/>
      <c r="E14" s="17" t="inlineStr">
        <is>
          <t>Questions</t>
        </is>
      </c>
      <c r="F14" s="18" t="n"/>
      <c r="G14" s="19" t="n"/>
      <c r="H14" s="17" t="inlineStr">
        <is>
          <t>Standards covered</t>
        </is>
      </c>
      <c r="I14" s="18" t="n"/>
      <c r="J14" s="19" t="n"/>
      <c r="K14" s="17" t="inlineStr">
        <is>
          <t>Answered</t>
        </is>
      </c>
      <c r="L14" s="18" t="n"/>
      <c r="M14" s="19" t="n"/>
    </row>
    <row r="15" ht="22" customHeight="1">
      <c r="B15" s="20">
        <f>Practice!E19</f>
        <v/>
      </c>
      <c r="C15" s="11" t="n"/>
      <c r="D15" s="12" t="n"/>
      <c r="E15" s="21">
        <f>COUNTA(Practice!D8:D17)</f>
        <v/>
      </c>
      <c r="F15" s="11" t="n"/>
      <c r="G15" s="12" t="n"/>
      <c r="H15" s="21">
        <f>7</f>
        <v/>
      </c>
      <c r="I15" s="11" t="n"/>
      <c r="J15" s="12" t="n"/>
      <c r="K15" s="20">
        <f>COUNTIF(Practice!L8:L17,"&lt;&gt;Not tried")&amp;" / 10"</f>
        <v/>
      </c>
      <c r="L15" s="11" t="n"/>
      <c r="M15" s="12" t="n"/>
    </row>
    <row r="16" ht="22" customHeight="1">
      <c r="B16" s="13" t="n"/>
      <c r="C16" s="15" t="n"/>
      <c r="D16" s="16" t="n"/>
      <c r="E16" s="13" t="n"/>
      <c r="F16" s="15" t="n"/>
      <c r="G16" s="16" t="n"/>
      <c r="H16" s="13" t="n"/>
      <c r="I16" s="15" t="n"/>
      <c r="J16" s="16" t="n"/>
      <c r="K16" s="13" t="n"/>
      <c r="L16" s="15" t="n"/>
      <c r="M16" s="16" t="n"/>
    </row>
    <row r="17"/>
    <row r="18">
      <c r="B18" s="5" t="inlineStr">
        <is>
          <t>COLOUR KEY</t>
        </is>
      </c>
    </row>
    <row r="19" ht="24" customHeight="1">
      <c r="B19" s="22" t="inlineStr">
        <is>
          <t>You type here</t>
        </is>
      </c>
      <c r="C19" s="23" t="n"/>
      <c r="D19" s="23" t="n"/>
      <c r="E19" s="24" t="inlineStr">
        <is>
          <t>Calculated for you</t>
        </is>
      </c>
      <c r="F19" s="25" t="n"/>
      <c r="G19" s="26" t="n"/>
      <c r="H19" s="27" t="inlineStr">
        <is>
          <t>✓ Check passed</t>
        </is>
      </c>
      <c r="I19" s="28" t="n"/>
      <c r="J19" s="28" t="n"/>
      <c r="K19" s="29" t="inlineStr">
        <is>
          <t>✗ Needs attention</t>
        </is>
      </c>
      <c r="L19" s="30" t="n"/>
      <c r="M19" s="30" t="n"/>
    </row>
    <row r="20"/>
    <row r="21">
      <c r="B21" s="5" t="inlineStr">
        <is>
          <t>JUMP TO</t>
        </is>
      </c>
    </row>
    <row r="22" ht="28" customHeight="1">
      <c r="B22" s="31" t="inlineStr">
        <is>
          <t>Practice  ›</t>
        </is>
      </c>
      <c r="C22" s="4" t="n"/>
      <c r="D22" s="32" t="n"/>
      <c r="E22" s="31" t="inlineStr">
        <is>
          <t>Answers  ›</t>
        </is>
      </c>
      <c r="F22" s="4" t="n"/>
      <c r="G22" s="32" t="n"/>
      <c r="H22" s="31" t="inlineStr">
        <is>
          <t>Accounts  ›</t>
        </is>
      </c>
      <c r="I22" s="4" t="n"/>
      <c r="J22" s="32" t="n"/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B41" s="33" t="inlineStr">
        <is>
          <t>Example: Northline Telecom, a fictional company, in CU million. Replace the figures with your own. General information, not advice. taxbakers.com/ifrs-18</t>
        </is>
      </c>
    </row>
  </sheetData>
  <mergeCells count="31">
    <mergeCell ref="H15:J16"/>
    <mergeCell ref="B14:D14"/>
    <mergeCell ref="E19:G19"/>
    <mergeCell ref="G9:I10"/>
    <mergeCell ref="B8:M8"/>
    <mergeCell ref="K9:M10"/>
    <mergeCell ref="B13:M13"/>
    <mergeCell ref="F9:F11"/>
    <mergeCell ref="K15:M16"/>
    <mergeCell ref="C11:E11"/>
    <mergeCell ref="B19:D19"/>
    <mergeCell ref="H22:J22"/>
    <mergeCell ref="K14:M14"/>
    <mergeCell ref="H19:J19"/>
    <mergeCell ref="K19:M19"/>
    <mergeCell ref="B2:M3"/>
    <mergeCell ref="E22:G22"/>
    <mergeCell ref="H14:J14"/>
    <mergeCell ref="C9:E10"/>
    <mergeCell ref="B41:M41"/>
    <mergeCell ref="B4:M4"/>
    <mergeCell ref="E15:G16"/>
    <mergeCell ref="G11:I11"/>
    <mergeCell ref="J9:J11"/>
    <mergeCell ref="E14:G14"/>
    <mergeCell ref="B15:D16"/>
    <mergeCell ref="B22:D22"/>
    <mergeCell ref="B9:B11"/>
    <mergeCell ref="B18:M18"/>
    <mergeCell ref="B21:M21"/>
    <mergeCell ref="K11:M11"/>
  </mergeCells>
  <hyperlinks>
    <hyperlink ref="B22" location="'Practice'!B2" display="Practice  ›"/>
    <hyperlink ref="E22" location="'Answers'!B2" display="Answers  ›"/>
    <hyperlink ref="H22" location="'Accounts'!B2" display="Accounts  ›"/>
  </hyperlink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M22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8" customHeight="1"/>
  <cols>
    <col width="2.5" customWidth="1" min="1" max="1"/>
    <col width="5" customWidth="1" min="2" max="2"/>
    <col width="9" customWidth="1" min="3" max="3"/>
    <col width="46" customWidth="1" min="4" max="4"/>
    <col width="14" customWidth="1" min="5" max="5"/>
    <col width="12" customWidth="1" min="6" max="6"/>
    <col width="12" customWidth="1" min="7" max="7"/>
    <col width="12" customWidth="1" min="8" max="8"/>
    <col width="28" customWidth="1" min="9" max="9"/>
    <col width="28" customWidth="1" min="10" max="10"/>
    <col width="13" customWidth="1" min="11" max="11"/>
    <col width="16" customWidth="1" min="12" max="12"/>
    <col hidden="1" width="13" customWidth="1" min="13" max="13"/>
  </cols>
  <sheetData>
    <row r="1"/>
    <row r="2" ht="20" customHeight="1">
      <c r="B2" s="34" t="inlineStr">
        <is>
          <t>Practice</t>
        </is>
      </c>
    </row>
    <row r="3" ht="20" customHeight="1"/>
    <row r="4" ht="20" customHeight="1">
      <c r="B4" s="35" t="inlineStr">
        <is>
          <t>Choose the debit and credit accounts, type the amount, and check your answer. Change the blue figures to practise again.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/>
    <row r="7" ht="34" customHeight="1">
      <c r="B7" s="36" t="inlineStr">
        <is>
          <t>#</t>
        </is>
      </c>
      <c r="C7" s="37" t="inlineStr">
        <is>
          <t>Standard</t>
        </is>
      </c>
      <c r="D7" s="37" t="inlineStr">
        <is>
          <t>Situation</t>
        </is>
      </c>
      <c r="E7" s="37" t="inlineStr">
        <is>
          <t>Figure 1</t>
        </is>
      </c>
      <c r="F7" s="37" t="inlineStr"/>
      <c r="G7" s="37" t="inlineStr">
        <is>
          <t>Figure 2</t>
        </is>
      </c>
      <c r="H7" s="37" t="inlineStr"/>
      <c r="I7" s="37" t="inlineStr">
        <is>
          <t>Your debit</t>
        </is>
      </c>
      <c r="J7" s="37" t="inlineStr">
        <is>
          <t>Your credit</t>
        </is>
      </c>
      <c r="K7" s="37" t="inlineStr">
        <is>
          <t>Your amount</t>
        </is>
      </c>
      <c r="L7" s="37" t="inlineStr">
        <is>
          <t>Check</t>
        </is>
      </c>
    </row>
    <row r="8" ht="40" customHeight="1">
      <c r="B8" s="38" t="n">
        <v>1</v>
      </c>
      <c r="C8" s="38" t="inlineStr">
        <is>
          <t>IAS 2</t>
        </is>
      </c>
      <c r="D8" s="39" t="inlineStr">
        <is>
          <t>Inventory costs 10,000 but can only be sold for 7,000 (net realisable value).</t>
        </is>
      </c>
      <c r="E8" s="40" t="inlineStr">
        <is>
          <t>Cost</t>
        </is>
      </c>
      <c r="F8" s="41" t="n">
        <v>10000</v>
      </c>
      <c r="G8" s="40" t="inlineStr">
        <is>
          <t>NRV</t>
        </is>
      </c>
      <c r="H8" s="41" t="n">
        <v>7000</v>
      </c>
      <c r="I8" s="42" t="inlineStr">
        <is>
          <t>Cost of sales</t>
        </is>
      </c>
      <c r="J8" s="42" t="inlineStr">
        <is>
          <t>Inventory</t>
        </is>
      </c>
      <c r="K8" s="41" t="n">
        <v>3000</v>
      </c>
      <c r="L8" s="43">
        <f>IF(AND(I8="",J8="",K8=""),"Not tried",IF(AND(I8=Answers!D8,J8=Answers!E8,ABS(K8-Answers!F8)&lt;0.5),"✓ Correct","✗ Try again"))</f>
        <v/>
      </c>
      <c r="M8" s="44">
        <f>IF(LEFT(L8,1)="✓",1,0)</f>
        <v/>
      </c>
    </row>
    <row r="9" ht="40" customHeight="1">
      <c r="B9" s="38" t="n">
        <v>2</v>
      </c>
      <c r="C9" s="38" t="inlineStr">
        <is>
          <t>IAS 16</t>
        </is>
      </c>
      <c r="D9" s="39" t="inlineStr">
        <is>
          <t>Equipment cost 50,000 with a five-year life and no residual value. Record one year's depreciation.</t>
        </is>
      </c>
      <c r="E9" s="40" t="inlineStr">
        <is>
          <t>Cost</t>
        </is>
      </c>
      <c r="F9" s="41" t="n">
        <v>50000</v>
      </c>
      <c r="G9" s="40" t="inlineStr">
        <is>
          <t>Life (years)</t>
        </is>
      </c>
      <c r="H9" s="41" t="n">
        <v>5</v>
      </c>
      <c r="I9" s="42" t="n"/>
      <c r="J9" s="42" t="n"/>
      <c r="K9" s="41" t="n"/>
      <c r="L9" s="43">
        <f>IF(AND(I9="",J9="",K9=""),"Not tried",IF(AND(I9=Answers!D9,J9=Answers!E9,ABS(K9-Answers!F9)&lt;0.5),"✓ Correct","✗ Try again"))</f>
        <v/>
      </c>
      <c r="M9" s="44">
        <f>IF(LEFT(L9,1)="✓",1,0)</f>
        <v/>
      </c>
    </row>
    <row r="10" ht="40" customHeight="1">
      <c r="B10" s="38" t="n">
        <v>3</v>
      </c>
      <c r="C10" s="38" t="inlineStr">
        <is>
          <t>IAS 16</t>
        </is>
      </c>
      <c r="D10" s="39" t="inlineStr">
        <is>
          <t>A building carried at 400,000 is revalued to 460,000.</t>
        </is>
      </c>
      <c r="E10" s="40" t="inlineStr">
        <is>
          <t>Carrying amount</t>
        </is>
      </c>
      <c r="F10" s="41" t="n">
        <v>400000</v>
      </c>
      <c r="G10" s="40" t="inlineStr">
        <is>
          <t>Fair value</t>
        </is>
      </c>
      <c r="H10" s="41" t="n">
        <v>460000</v>
      </c>
      <c r="I10" s="42" t="n"/>
      <c r="J10" s="42" t="n"/>
      <c r="K10" s="41" t="n"/>
      <c r="L10" s="43">
        <f>IF(AND(I10="",J10="",K10=""),"Not tried",IF(AND(I10=Answers!D10,J10=Answers!E10,ABS(K10-Answers!F10)&lt;0.5),"✓ Correct","✗ Try again"))</f>
        <v/>
      </c>
      <c r="M10" s="44">
        <f>IF(LEFT(L10,1)="✓",1,0)</f>
        <v/>
      </c>
    </row>
    <row r="11" ht="40" customHeight="1">
      <c r="B11" s="38" t="n">
        <v>4</v>
      </c>
      <c r="C11" s="38" t="inlineStr">
        <is>
          <t>IAS 37</t>
        </is>
      </c>
      <c r="D11" s="39" t="inlineStr">
        <is>
          <t>A legal claim is probable; the best estimate of the payout is 25,000.</t>
        </is>
      </c>
      <c r="E11" s="40" t="inlineStr">
        <is>
          <t>Best estimate</t>
        </is>
      </c>
      <c r="F11" s="41" t="n">
        <v>25000</v>
      </c>
      <c r="G11" s="40" t="n"/>
      <c r="I11" s="42" t="n"/>
      <c r="J11" s="42" t="n"/>
      <c r="K11" s="41" t="n"/>
      <c r="L11" s="43">
        <f>IF(AND(I11="",J11="",K11=""),"Not tried",IF(AND(I11=Answers!D11,J11=Answers!E11,ABS(K11-Answers!F11)&lt;0.5),"✓ Correct","✗ Try again"))</f>
        <v/>
      </c>
      <c r="M11" s="44">
        <f>IF(LEFT(L11,1)="✓",1,0)</f>
        <v/>
      </c>
    </row>
    <row r="12" ht="40" customHeight="1">
      <c r="B12" s="38" t="n">
        <v>5</v>
      </c>
      <c r="C12" s="38" t="inlineStr">
        <is>
          <t>IFRS 15</t>
        </is>
      </c>
      <c r="D12" s="39" t="inlineStr">
        <is>
          <t>A customer pays 1,200 upfront for a 12-month subscription.</t>
        </is>
      </c>
      <c r="E12" s="40" t="inlineStr">
        <is>
          <t>Cash received</t>
        </is>
      </c>
      <c r="F12" s="41" t="n">
        <v>1200</v>
      </c>
      <c r="G12" s="40" t="inlineStr">
        <is>
          <t>Months</t>
        </is>
      </c>
      <c r="H12" s="41" t="n">
        <v>12</v>
      </c>
      <c r="I12" s="42" t="n"/>
      <c r="J12" s="42" t="n"/>
      <c r="K12" s="41" t="n"/>
      <c r="L12" s="43">
        <f>IF(AND(I12="",J12="",K12=""),"Not tried",IF(AND(I12=Answers!D12,J12=Answers!E12,ABS(K12-Answers!F12)&lt;0.5),"✓ Correct","✗ Try again"))</f>
        <v/>
      </c>
      <c r="M12" s="44">
        <f>IF(LEFT(L12,1)="✓",1,0)</f>
        <v/>
      </c>
    </row>
    <row r="13" ht="40" customHeight="1">
      <c r="B13" s="38" t="n">
        <v>6</v>
      </c>
      <c r="C13" s="38" t="inlineStr">
        <is>
          <t>IFRS 15</t>
        </is>
      </c>
      <c r="D13" s="39" t="inlineStr">
        <is>
          <t>Recognise revenue for the first month of that subscription.</t>
        </is>
      </c>
      <c r="E13" s="40" t="inlineStr">
        <is>
          <t>Cash received</t>
        </is>
      </c>
      <c r="F13" s="41" t="n">
        <v>1200</v>
      </c>
      <c r="G13" s="40" t="inlineStr">
        <is>
          <t>Months</t>
        </is>
      </c>
      <c r="H13" s="41" t="n">
        <v>12</v>
      </c>
      <c r="I13" s="42" t="n"/>
      <c r="J13" s="42" t="n"/>
      <c r="K13" s="41" t="n"/>
      <c r="L13" s="43">
        <f>IF(AND(I13="",J13="",K13=""),"Not tried",IF(AND(I13=Answers!D13,J13=Answers!E13,ABS(K13-Answers!F13)&lt;0.5),"✓ Correct","✗ Try again"))</f>
        <v/>
      </c>
      <c r="M13" s="44">
        <f>IF(LEFT(L13,1)="✓",1,0)</f>
        <v/>
      </c>
    </row>
    <row r="14" ht="40" customHeight="1">
      <c r="B14" s="38" t="n">
        <v>7</v>
      </c>
      <c r="C14" s="38" t="inlineStr">
        <is>
          <t>IFRS 16</t>
        </is>
      </c>
      <c r="D14" s="39" t="inlineStr">
        <is>
          <t>A five-year lease starts: payments of 100 at the end of each year, discount rate 5%.</t>
        </is>
      </c>
      <c r="E14" s="40" t="inlineStr">
        <is>
          <t>Annual payment</t>
        </is>
      </c>
      <c r="F14" s="41" t="n">
        <v>100</v>
      </c>
      <c r="G14" s="40" t="inlineStr">
        <is>
          <t>Rate</t>
        </is>
      </c>
      <c r="H14" s="45" t="n">
        <v>0.05</v>
      </c>
      <c r="I14" s="42" t="n"/>
      <c r="J14" s="42" t="n"/>
      <c r="K14" s="46" t="n"/>
      <c r="L14" s="43">
        <f>IF(AND(I14="",J14="",K14=""),"Not tried",IF(AND(I14=Answers!D14,J14=Answers!E14,ABS(K14-Answers!F14)&lt;0.5),"✓ Correct","✗ Try again"))</f>
        <v/>
      </c>
      <c r="M14" s="44">
        <f>IF(LEFT(L14,1)="✓",1,0)</f>
        <v/>
      </c>
    </row>
    <row r="15" ht="40" customHeight="1">
      <c r="B15" s="38" t="n">
        <v>8</v>
      </c>
      <c r="C15" s="38" t="inlineStr">
        <is>
          <t>IFRS 16</t>
        </is>
      </c>
      <c r="D15" s="39" t="inlineStr">
        <is>
          <t>Record the first year's interest on a lease liability of 432.95 at 5%.</t>
        </is>
      </c>
      <c r="E15" s="40" t="inlineStr">
        <is>
          <t>Liability</t>
        </is>
      </c>
      <c r="F15" s="46" t="n">
        <v>432.95</v>
      </c>
      <c r="G15" s="40" t="inlineStr">
        <is>
          <t>Rate</t>
        </is>
      </c>
      <c r="H15" s="45" t="n">
        <v>0.05</v>
      </c>
      <c r="I15" s="42" t="n"/>
      <c r="J15" s="42" t="n"/>
      <c r="K15" s="46" t="n"/>
      <c r="L15" s="43">
        <f>IF(AND(I15="",J15="",K15=""),"Not tried",IF(AND(I15=Answers!D15,J15=Answers!E15,ABS(K15-Answers!F15)&lt;0.5),"✓ Correct","✗ Try again"))</f>
        <v/>
      </c>
      <c r="M15" s="44">
        <f>IF(LEFT(L15,1)="✓",1,0)</f>
        <v/>
      </c>
    </row>
    <row r="16" ht="40" customHeight="1">
      <c r="B16" s="38" t="n">
        <v>9</v>
      </c>
      <c r="C16" s="38" t="inlineStr">
        <is>
          <t>IFRS 9</t>
        </is>
      </c>
      <c r="D16" s="39" t="inlineStr">
        <is>
          <t>Receivables of 200,000 have an expected credit loss rate of 2%.</t>
        </is>
      </c>
      <c r="E16" s="40" t="inlineStr">
        <is>
          <t>Receivables</t>
        </is>
      </c>
      <c r="F16" s="41" t="n">
        <v>200000</v>
      </c>
      <c r="G16" s="40" t="inlineStr">
        <is>
          <t>Loss rate</t>
        </is>
      </c>
      <c r="H16" s="45" t="n">
        <v>0.02</v>
      </c>
      <c r="I16" s="42" t="n"/>
      <c r="J16" s="42" t="n"/>
      <c r="K16" s="41" t="n"/>
      <c r="L16" s="43">
        <f>IF(AND(I16="",J16="",K16=""),"Not tried",IF(AND(I16=Answers!D16,J16=Answers!E16,ABS(K16-Answers!F16)&lt;0.5),"✓ Correct","✗ Try again"))</f>
        <v/>
      </c>
      <c r="M16" s="44">
        <f>IF(LEFT(L16,1)="✓",1,0)</f>
        <v/>
      </c>
    </row>
    <row r="17" ht="40" customHeight="1">
      <c r="B17" s="38" t="n">
        <v>10</v>
      </c>
      <c r="C17" s="38" t="inlineStr">
        <is>
          <t>IAS 12</t>
        </is>
      </c>
      <c r="D17" s="39" t="inlineStr">
        <is>
          <t>A taxable temporary difference of 80,000 arises; the tax rate is 25%.</t>
        </is>
      </c>
      <c r="E17" s="40" t="inlineStr">
        <is>
          <t>Difference</t>
        </is>
      </c>
      <c r="F17" s="41" t="n">
        <v>80000</v>
      </c>
      <c r="G17" s="40" t="inlineStr">
        <is>
          <t>Tax rate</t>
        </is>
      </c>
      <c r="H17" s="45" t="n">
        <v>0.25</v>
      </c>
      <c r="I17" s="42" t="n"/>
      <c r="J17" s="42" t="n"/>
      <c r="K17" s="41" t="n"/>
      <c r="L17" s="43">
        <f>IF(AND(I17="",J17="",K17=""),"Not tried",IF(AND(I17=Answers!D17,J17=Answers!E17,ABS(K17-Answers!F17)&lt;0.5),"✓ Correct","✗ Try again"))</f>
        <v/>
      </c>
      <c r="M17" s="44">
        <f>IF(LEFT(L17,1)="✓",1,0)</f>
        <v/>
      </c>
    </row>
    <row r="18"/>
    <row r="19">
      <c r="B19" s="47" t="inlineStr">
        <is>
          <t>Your score</t>
        </is>
      </c>
      <c r="E19" s="48">
        <f>SUM(M8:M17)&amp;" / 10"</f>
        <v/>
      </c>
    </row>
    <row r="20"/>
    <row r="21">
      <c r="B21" s="49" t="inlineStr">
        <is>
          <t>Row 1 is filled in as an example. Amounts within 0.50 of the answer count as correct. To practise again, change the blue figures; the answers update automatically.</t>
        </is>
      </c>
    </row>
    <row r="22"/>
  </sheetData>
  <mergeCells count="4">
    <mergeCell ref="B4:L4"/>
    <mergeCell ref="B21:L22"/>
    <mergeCell ref="B2:L3"/>
    <mergeCell ref="B19:D19"/>
  </mergeCells>
  <conditionalFormatting sqref="L8:L17">
    <cfRule type="expression" priority="1" dxfId="0">
      <formula>LEFT(L8,1)="✓"</formula>
    </cfRule>
    <cfRule type="expression" priority="2" dxfId="1">
      <formula>LEFT(L8,1)="✗"</formula>
    </cfRule>
  </conditionalFormatting>
  <dataValidations count="1">
    <dataValidation sqref="I8:J17" showDropDown="0" showInputMessage="0" showErrorMessage="0" allowBlank="1" type="list">
      <formula1>=Accounts!$B$8:$B$27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FB3B8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34" customWidth="1" min="2" max="2"/>
  </cols>
  <sheetData>
    <row r="1"/>
    <row r="2" ht="20" customHeight="1">
      <c r="B2" s="34" t="inlineStr">
        <is>
          <t>Accounts</t>
        </is>
      </c>
    </row>
    <row r="3" ht="20" customHeight="1"/>
    <row r="4" ht="20" customHeight="1">
      <c r="B4" s="35" t="inlineStr">
        <is>
          <t>The list used by the answer dropdowns.</t>
        </is>
      </c>
    </row>
    <row r="5" ht="4" customHeight="1">
      <c r="B5" s="4" t="n"/>
    </row>
    <row r="6"/>
    <row r="7"/>
    <row r="8">
      <c r="B8" s="50" t="inlineStr">
        <is>
          <t>Cash</t>
        </is>
      </c>
    </row>
    <row r="9">
      <c r="B9" s="50" t="inlineStr">
        <is>
          <t>Trade receivables</t>
        </is>
      </c>
    </row>
    <row r="10">
      <c r="B10" s="50" t="inlineStr">
        <is>
          <t>Loss allowance</t>
        </is>
      </c>
    </row>
    <row r="11">
      <c r="B11" s="50" t="inlineStr">
        <is>
          <t>Inventory</t>
        </is>
      </c>
    </row>
    <row r="12">
      <c r="B12" s="50" t="inlineStr">
        <is>
          <t>Cost of sales</t>
        </is>
      </c>
    </row>
    <row r="13">
      <c r="B13" s="50" t="inlineStr">
        <is>
          <t>Property, plant and equipment</t>
        </is>
      </c>
    </row>
    <row r="14">
      <c r="B14" s="50" t="inlineStr">
        <is>
          <t>Accumulated depreciation</t>
        </is>
      </c>
    </row>
    <row r="15">
      <c r="B15" s="50" t="inlineStr">
        <is>
          <t>Depreciation expense</t>
        </is>
      </c>
    </row>
    <row r="16">
      <c r="B16" s="50" t="inlineStr">
        <is>
          <t>Revaluation surplus (OCI)</t>
        </is>
      </c>
    </row>
    <row r="17">
      <c r="B17" s="50" t="inlineStr">
        <is>
          <t>Right-of-use asset</t>
        </is>
      </c>
    </row>
    <row r="18">
      <c r="B18" s="50" t="inlineStr">
        <is>
          <t>Lease liability</t>
        </is>
      </c>
    </row>
    <row r="19">
      <c r="B19" s="50" t="inlineStr">
        <is>
          <t>Interest expense</t>
        </is>
      </c>
    </row>
    <row r="20">
      <c r="B20" s="50" t="inlineStr">
        <is>
          <t>Contract liability</t>
        </is>
      </c>
    </row>
    <row r="21">
      <c r="B21" s="50" t="inlineStr">
        <is>
          <t>Revenue</t>
        </is>
      </c>
    </row>
    <row r="22">
      <c r="B22" s="50" t="inlineStr">
        <is>
          <t>Provision</t>
        </is>
      </c>
    </row>
    <row r="23">
      <c r="B23" s="50" t="inlineStr">
        <is>
          <t>Legal expense</t>
        </is>
      </c>
    </row>
    <row r="24">
      <c r="B24" s="50" t="inlineStr">
        <is>
          <t>Impairment loss</t>
        </is>
      </c>
    </row>
    <row r="25">
      <c r="B25" s="50" t="inlineStr">
        <is>
          <t>Deferred tax expense</t>
        </is>
      </c>
    </row>
    <row r="26">
      <c r="B26" s="50" t="inlineStr">
        <is>
          <t>Deferred tax liability</t>
        </is>
      </c>
    </row>
    <row r="27">
      <c r="B27" s="50" t="inlineStr">
        <is>
          <t>Other income</t>
        </is>
      </c>
    </row>
  </sheetData>
  <mergeCells count="2">
    <mergeCell ref="B4"/>
    <mergeCell ref="B2:B3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FB3B8"/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5" customWidth="1" min="2" max="2"/>
    <col width="9" customWidth="1" min="3" max="3"/>
    <col width="30" customWidth="1" min="4" max="4"/>
    <col width="30" customWidth="1" min="5" max="5"/>
    <col width="14" customWidth="1" min="6" max="6"/>
    <col width="6" customWidth="1" min="7" max="7"/>
  </cols>
  <sheetData>
    <row r="1"/>
    <row r="2" ht="20" customHeight="1">
      <c r="B2" s="34" t="inlineStr">
        <is>
          <t>Answers</t>
        </is>
      </c>
    </row>
    <row r="3" ht="20" customHeight="1"/>
    <row r="4" ht="20" customHeight="1">
      <c r="B4" s="35" t="inlineStr">
        <is>
          <t>The correct entries, calculated from the figures on the Practice sheet. Try before you look.</t>
        </is>
      </c>
    </row>
    <row r="5" ht="4" customHeight="1">
      <c r="B5" s="4" t="n"/>
      <c r="C5" s="4" t="n"/>
      <c r="D5" s="4" t="n"/>
      <c r="E5" s="4" t="n"/>
      <c r="F5" s="4" t="n"/>
    </row>
    <row r="6"/>
    <row r="7" ht="34" customHeight="1">
      <c r="B7" s="36" t="inlineStr">
        <is>
          <t>#</t>
        </is>
      </c>
      <c r="C7" s="37" t="inlineStr">
        <is>
          <t>Standard</t>
        </is>
      </c>
      <c r="D7" s="37" t="inlineStr">
        <is>
          <t>Debit</t>
        </is>
      </c>
      <c r="E7" s="37" t="inlineStr">
        <is>
          <t>Credit</t>
        </is>
      </c>
      <c r="F7" s="37" t="inlineStr">
        <is>
          <t>Amount</t>
        </is>
      </c>
    </row>
    <row r="8">
      <c r="B8" s="51" t="n">
        <v>1</v>
      </c>
      <c r="C8" s="51" t="inlineStr">
        <is>
          <t>IAS 2</t>
        </is>
      </c>
      <c r="D8" s="52" t="inlineStr">
        <is>
          <t>Cost of sales</t>
        </is>
      </c>
      <c r="E8" s="52" t="inlineStr">
        <is>
          <t>Inventory</t>
        </is>
      </c>
      <c r="F8" s="53">
        <f>MAX(0,Practice!F8-Practice!H8)</f>
        <v/>
      </c>
    </row>
    <row r="9">
      <c r="B9" s="51" t="n">
        <v>2</v>
      </c>
      <c r="C9" s="51" t="inlineStr">
        <is>
          <t>IAS 16</t>
        </is>
      </c>
      <c r="D9" s="52" t="inlineStr">
        <is>
          <t>Depreciation expense</t>
        </is>
      </c>
      <c r="E9" s="52" t="inlineStr">
        <is>
          <t>Accumulated depreciation</t>
        </is>
      </c>
      <c r="F9" s="53">
        <f>Practice!F9/Practice!H9</f>
        <v/>
      </c>
    </row>
    <row r="10">
      <c r="B10" s="51" t="n">
        <v>3</v>
      </c>
      <c r="C10" s="51" t="inlineStr">
        <is>
          <t>IAS 16</t>
        </is>
      </c>
      <c r="D10" s="52" t="inlineStr">
        <is>
          <t>Property, plant and equipment</t>
        </is>
      </c>
      <c r="E10" s="52" t="inlineStr">
        <is>
          <t>Revaluation surplus (OCI)</t>
        </is>
      </c>
      <c r="F10" s="53">
        <f>Practice!H10-Practice!F10</f>
        <v/>
      </c>
    </row>
    <row r="11">
      <c r="B11" s="51" t="n">
        <v>4</v>
      </c>
      <c r="C11" s="51" t="inlineStr">
        <is>
          <t>IAS 37</t>
        </is>
      </c>
      <c r="D11" s="52" t="inlineStr">
        <is>
          <t>Legal expense</t>
        </is>
      </c>
      <c r="E11" s="52" t="inlineStr">
        <is>
          <t>Provision</t>
        </is>
      </c>
      <c r="F11" s="53">
        <f>Practice!F11</f>
        <v/>
      </c>
    </row>
    <row r="12">
      <c r="B12" s="51" t="n">
        <v>5</v>
      </c>
      <c r="C12" s="51" t="inlineStr">
        <is>
          <t>IFRS 15</t>
        </is>
      </c>
      <c r="D12" s="52" t="inlineStr">
        <is>
          <t>Cash</t>
        </is>
      </c>
      <c r="E12" s="52" t="inlineStr">
        <is>
          <t>Contract liability</t>
        </is>
      </c>
      <c r="F12" s="53">
        <f>Practice!F12</f>
        <v/>
      </c>
    </row>
    <row r="13">
      <c r="B13" s="51" t="n">
        <v>6</v>
      </c>
      <c r="C13" s="51" t="inlineStr">
        <is>
          <t>IFRS 15</t>
        </is>
      </c>
      <c r="D13" s="52" t="inlineStr">
        <is>
          <t>Contract liability</t>
        </is>
      </c>
      <c r="E13" s="52" t="inlineStr">
        <is>
          <t>Revenue</t>
        </is>
      </c>
      <c r="F13" s="53">
        <f>Practice!F13/Practice!H13</f>
        <v/>
      </c>
    </row>
    <row r="14">
      <c r="B14" s="51" t="n">
        <v>7</v>
      </c>
      <c r="C14" s="51" t="inlineStr">
        <is>
          <t>IFRS 16</t>
        </is>
      </c>
      <c r="D14" s="52" t="inlineStr">
        <is>
          <t>Right-of-use asset</t>
        </is>
      </c>
      <c r="E14" s="52" t="inlineStr">
        <is>
          <t>Lease liability</t>
        </is>
      </c>
      <c r="F14" s="54">
        <f>PV(Practice!H14,5,-Practice!F14)</f>
        <v/>
      </c>
    </row>
    <row r="15">
      <c r="B15" s="51" t="n">
        <v>8</v>
      </c>
      <c r="C15" s="51" t="inlineStr">
        <is>
          <t>IFRS 16</t>
        </is>
      </c>
      <c r="D15" s="52" t="inlineStr">
        <is>
          <t>Interest expense</t>
        </is>
      </c>
      <c r="E15" s="52" t="inlineStr">
        <is>
          <t>Lease liability</t>
        </is>
      </c>
      <c r="F15" s="54">
        <f>Practice!F15*Practice!H15</f>
        <v/>
      </c>
    </row>
    <row r="16">
      <c r="B16" s="51" t="n">
        <v>9</v>
      </c>
      <c r="C16" s="51" t="inlineStr">
        <is>
          <t>IFRS 9</t>
        </is>
      </c>
      <c r="D16" s="52" t="inlineStr">
        <is>
          <t>Impairment loss</t>
        </is>
      </c>
      <c r="E16" s="52" t="inlineStr">
        <is>
          <t>Loss allowance</t>
        </is>
      </c>
      <c r="F16" s="53">
        <f>Practice!F16*Practice!H16</f>
        <v/>
      </c>
    </row>
    <row r="17">
      <c r="B17" s="51" t="n">
        <v>10</v>
      </c>
      <c r="C17" s="51" t="inlineStr">
        <is>
          <t>IAS 12</t>
        </is>
      </c>
      <c r="D17" s="52" t="inlineStr">
        <is>
          <t>Deferred tax expense</t>
        </is>
      </c>
      <c r="E17" s="52" t="inlineStr">
        <is>
          <t>Deferred tax liability</t>
        </is>
      </c>
      <c r="F17" s="53">
        <f>Practice!F17*Practice!H17</f>
        <v/>
      </c>
    </row>
  </sheetData>
  <mergeCells count="2">
    <mergeCell ref="B4:F4"/>
    <mergeCell ref="B2:F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2026-10-04T07:13:21Z</dcterms:created>
  <dcterms:modified xmlns:dcterms="http://purl.org/dc/terms/" xmlns:xsi="http://www.w3.org/2001/XMLSchema-instance" xsi:type="dcterms:W3CDTF">2026-10-04T07:13:21Z</dcterms:modified>
</cp:coreProperties>
</file>