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_rels/sheet1.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Override PartName="/xl/drawings/_rels/drawing1.xml.rels" ContentType="application/vnd.openxmlformats-package.relationships+xml"/>
  <Override PartName="/xl/drawings/drawing1.xml" ContentType="application/vnd.openxmlformats-officedocument.drawing+xml"/>
  <Override PartName="/xl/charts/chart1.xml" ContentType="application/vnd.openxmlformats-officedocument.drawingml.chart+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Start" sheetId="1" state="visible" r:id="rId3"/>
    <sheet name="Temporary differences" sheetId="2" state="visible" r:id="rId4"/>
    <sheet name="Tax depreciation" sheetId="3" state="visible" r:id="rId5"/>
    <sheet name="Rate reconciliation" sheetId="4" state="visible" r:id="rId6"/>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<sst xmlns="http://schemas.openxmlformats.org/spreadsheetml/2006/main" count="82" uniqueCount="75">
  <si>
    <t xml:space="preserve">Deferred tax calculator</t>
  </si>
  <si>
    <t xml:space="preserve">IAS 12: temporary differences, deferred tax assets and liabilities, and the rate reconciliation</t>
  </si>
  <si>
    <t xml:space="preserve">HOW IT WORKS</t>
  </si>
  <si>
    <t xml:space="preserve">List the items</t>
  </si>
  <si>
    <t xml:space="preserve">Set rate and profits</t>
  </si>
  <si>
    <t xml:space="preserve">Read the result</t>
  </si>
  <si>
    <t xml:space="preserve">Carrying amount and tax base</t>
  </si>
  <si>
    <t xml:space="preserve">For the asset recognition test</t>
  </si>
  <si>
    <t xml:space="preserve">Deferred tax and the year's charge</t>
  </si>
  <si>
    <t xml:space="preserve">LIVE RESULTS</t>
  </si>
  <si>
    <t xml:space="preserve">Deferred tax liability</t>
  </si>
  <si>
    <t xml:space="preserve">Deferred tax asset recognised</t>
  </si>
  <si>
    <t xml:space="preserve">Deferred tax expense</t>
  </si>
  <si>
    <t xml:space="preserve">Effective tax rate</t>
  </si>
  <si>
    <t xml:space="preserve">COLOUR KEY</t>
  </si>
  <si>
    <t xml:space="preserve">You type here</t>
  </si>
  <si>
    <t xml:space="preserve">Calculated for you</t>
  </si>
  <si>
    <t xml:space="preserve">✓ Check passed</t>
  </si>
  <si>
    <t xml:space="preserve">✗ Needs attention</t>
  </si>
  <si>
    <t xml:space="preserve">JUMP TO</t>
  </si>
  <si>
    <t xml:space="preserve">Temporary differences  ›</t>
  </si>
  <si>
    <t xml:space="preserve">Tax depreciation  ›</t>
  </si>
  <si>
    <t xml:space="preserve">Rate reconciliation  ›</t>
  </si>
  <si>
    <t xml:space="preserve">Example: Northline Telecom, a fictional company, in CU million. Replace the figures with your own. General information, not advice. taxbakers.com/ifrs-18</t>
  </si>
  <si>
    <t xml:space="preserve">Temporary differences</t>
  </si>
  <si>
    <t xml:space="preserve">Carrying amount against tax base for each item, then deferred tax at the tax rate. CU.</t>
  </si>
  <si>
    <t xml:space="preserve">Tax rate expected when differences reverse</t>
  </si>
  <si>
    <t xml:space="preserve">Probable future taxable profit (for the asset test)</t>
  </si>
  <si>
    <t xml:space="preserve">Item</t>
  </si>
  <si>
    <t xml:space="preserve">Asset or liability</t>
  </si>
  <si>
    <t xml:space="preserve">Carrying amount</t>
  </si>
  <si>
    <t xml:space="preserve">Tax base</t>
  </si>
  <si>
    <t xml:space="preserve">Temporary difference</t>
  </si>
  <si>
    <t xml:space="preserve">Taxable</t>
  </si>
  <si>
    <t xml:space="preserve">Deductible</t>
  </si>
  <si>
    <t xml:space="preserve">Property, plant and equipment</t>
  </si>
  <si>
    <t xml:space="preserve">Asset</t>
  </si>
  <si>
    <t xml:space="preserve">Interest receivable, taxed when received</t>
  </si>
  <si>
    <t xml:space="preserve">Trade receivables net of loss allowance</t>
  </si>
  <si>
    <t xml:space="preserve">Warranty provision, deductible when paid</t>
  </si>
  <si>
    <t xml:space="preserve">Liability</t>
  </si>
  <si>
    <t xml:space="preserve">Fine payable, never deductible</t>
  </si>
  <si>
    <t xml:space="preserve">Totals</t>
  </si>
  <si>
    <t xml:space="preserve">Deferred tax liability (taxable differences x rate)</t>
  </si>
  <si>
    <t xml:space="preserve">Temporary difference = carrying amount less tax base for assets, and tax base less carrying amount for liabilities (IAS 12.5). Positive = taxable, giving a liability; negative = deductible, giving an asset. A deferred tax asset is recognised to the extent taxable temporary differences or probable future taxable profit will absorb it (IAS 12.24, 12.28-29). Items in equity or OCI need their own split.</t>
  </si>
  <si>
    <t xml:space="preserve">Gross deferred tax asset (deductible differences x rate)</t>
  </si>
  <si>
    <t xml:space="preserve">Deferred tax asset recognised (limited to DTL plus probable profits)</t>
  </si>
  <si>
    <t xml:space="preserve">Net deferred tax liability (asset if negative)</t>
  </si>
  <si>
    <t xml:space="preserve">Net deferred tax at the start of the year</t>
  </si>
  <si>
    <t xml:space="preserve">Deferred tax expense (credit) for the year</t>
  </si>
  <si>
    <t xml:space="preserve">Tax depreciation</t>
  </si>
  <si>
    <t xml:space="preserve">Accelerated tax depreciation creates a taxable temporary difference that builds up and then reverses. CU.</t>
  </si>
  <si>
    <t xml:space="preserve">Asset cost</t>
  </si>
  <si>
    <t xml:space="preserve">Accounting life (years)</t>
  </si>
  <si>
    <t xml:space="preserve">Tax depreciation period (years)</t>
  </si>
  <si>
    <t xml:space="preserve">Tax rate</t>
  </si>
  <si>
    <t xml:space="preserve">Year</t>
  </si>
  <si>
    <t xml:space="preserve">Movement (expense)</t>
  </si>
  <si>
    <t xml:space="preserve">Current tax saving</t>
  </si>
  <si>
    <t xml:space="preserve">The deferred tax liability builds while tax depreciation runs ahead of accounting depreciation, then reverses to nil. Each year the movement equals the tax saved or repaid now, so total tax expense stays at the tax rate on accounting profit.</t>
  </si>
  <si>
    <t xml:space="preserve">Rate reconciliation</t>
  </si>
  <si>
    <t xml:space="preserve">From tax at the statutory rate on accounting profit to the tax expense reported. CU.</t>
  </si>
  <si>
    <t xml:space="preserve">Profit before tax</t>
  </si>
  <si>
    <t xml:space="preserve">Statutory tax rate</t>
  </si>
  <si>
    <t xml:space="preserve">Reconciling item</t>
  </si>
  <si>
    <t xml:space="preserve">Tax effect</t>
  </si>
  <si>
    <t xml:space="preserve">Rate effect</t>
  </si>
  <si>
    <t xml:space="preserve">Tax at the statutory rate</t>
  </si>
  <si>
    <t xml:space="preserve">Expenses not deductible (fine of 4,000)</t>
  </si>
  <si>
    <t xml:space="preserve">Income not taxable (exempt dividends of 8,000)</t>
  </si>
  <si>
    <t xml:space="preserve">Tax losses for which no deferred tax asset is recognised</t>
  </si>
  <si>
    <t xml:space="preserve">Effect of a change in tax rate</t>
  </si>
  <si>
    <t xml:space="preserve">Other</t>
  </si>
  <si>
    <t xml:space="preserve">Tax expense</t>
  </si>
  <si>
    <t xml:space="preserve">IAS 12.81(c) requires an explanation of the relationship between tax expense and accounting profit, as a numerical reconciliation of amounts or of rates.</t>
  </si>
</sst>
</file>

<file path=xl/styles.xml><?xml version="1.0" encoding="utf-8"?>
<styleSheet xmlns="http://schemas.openxmlformats.org/spreadsheetml/2006/main">
  <numFmts count="7">
    <numFmt numFmtId="164" formatCode="General"/>
    <numFmt numFmtId="165" formatCode="#,##0"/>
    <numFmt numFmtId="166" formatCode="0.00%"/>
    <numFmt numFmtId="167" formatCode="0.0%;\(0.0%\);;"/>
    <numFmt numFmtId="168" formatCode="#,##0;\(#,##0\);;"/>
    <numFmt numFmtId="169" formatCode="0"/>
    <numFmt numFmtId="170" formatCode="0.00%;\(0.00%\);;"/>
  </numFmts>
  <fonts count="27">
    <font>
      <sz val="11"/>
      <color theme="1"/>
      <name val="Calibri"/>
      <family val="2"/>
      <charset val="1"/>
    </font>
    <font>
      <sz val="10"/>
      <name val="Arial"/>
      <family val="0"/>
    </font>
    <font>
      <sz val="10"/>
      <name val="Arial"/>
      <family val="0"/>
    </font>
    <font>
      <sz val="10"/>
      <name val="Arial"/>
      <family val="0"/>
    </font>
    <font>
      <b val="true"/>
      <sz val="22"/>
      <color rgb="FFFFFFFF"/>
      <name val="Arial"/>
      <family val="0"/>
      <charset val="1"/>
    </font>
    <font>
      <sz val="11"/>
      <color rgb="FFCFE0E3"/>
      <name val="Arial"/>
      <family val="0"/>
      <charset val="1"/>
    </font>
    <font>
      <b val="true"/>
      <sz val="9"/>
      <color rgb="FF86BC25"/>
      <name val="Arial"/>
      <family val="0"/>
      <charset val="1"/>
    </font>
    <font>
      <b val="true"/>
      <sz val="28"/>
      <color rgb="FF86BC25"/>
      <name val="Arial"/>
      <family val="0"/>
      <charset val="1"/>
    </font>
    <font>
      <b val="true"/>
      <sz val="12"/>
      <color rgb="FF0E3D4A"/>
      <name val="Arial"/>
      <family val="0"/>
      <charset val="1"/>
    </font>
    <font>
      <sz val="9"/>
      <color rgb="FF6B7A80"/>
      <name val="Arial"/>
      <family val="0"/>
      <charset val="1"/>
    </font>
    <font>
      <b val="true"/>
      <sz val="20"/>
      <color rgb="FF0E3D4A"/>
      <name val="Arial"/>
      <family val="0"/>
      <charset val="1"/>
    </font>
    <font>
      <b val="true"/>
      <sz val="10"/>
      <color rgb="FF0000FF"/>
      <name val="Arial"/>
      <family val="0"/>
      <charset val="1"/>
    </font>
    <font>
      <b val="true"/>
      <sz val="10"/>
      <color rgb="FF0E3D4A"/>
      <name val="Arial"/>
      <family val="0"/>
      <charset val="1"/>
    </font>
    <font>
      <b val="true"/>
      <sz val="10"/>
      <color rgb="FF2E6B12"/>
      <name val="Arial"/>
      <family val="0"/>
      <charset val="1"/>
    </font>
    <font>
      <b val="true"/>
      <sz val="10"/>
      <color rgb="FFA12B1E"/>
      <name val="Arial"/>
      <family val="0"/>
      <charset val="1"/>
    </font>
    <font>
      <b val="true"/>
      <sz val="11"/>
      <color rgb="FF0E3D4A"/>
      <name val="Arial"/>
      <family val="0"/>
      <charset val="1"/>
    </font>
    <font>
      <sz val="8"/>
      <color rgb="FF6B7A80"/>
      <name val="Arial"/>
      <family val="0"/>
      <charset val="1"/>
    </font>
    <font>
      <b val="true"/>
      <sz val="18"/>
      <color rgb="FF000000"/>
      <name val="Calibri"/>
      <family val="2"/>
    </font>
    <font>
      <sz val="10"/>
      <color rgb="FF000000"/>
      <name val="Calibri"/>
      <family val="2"/>
    </font>
    <font>
      <b val="true"/>
      <sz val="16"/>
      <color rgb="FFFFFFFF"/>
      <name val="Arial"/>
      <family val="0"/>
      <charset val="1"/>
    </font>
    <font>
      <sz val="10"/>
      <color rgb="FFCFE0E3"/>
      <name val="Arial"/>
      <family val="0"/>
      <charset val="1"/>
    </font>
    <font>
      <sz val="10"/>
      <color rgb="FF0000FF"/>
      <name val="Arial"/>
      <family val="0"/>
      <charset val="1"/>
    </font>
    <font>
      <b val="true"/>
      <sz val="10"/>
      <color rgb="FFFFFFFF"/>
      <name val="Arial"/>
      <family val="0"/>
      <charset val="1"/>
    </font>
    <font>
      <b val="true"/>
      <sz val="10"/>
      <name val="Arial"/>
      <family val="0"/>
      <charset val="1"/>
    </font>
    <font>
      <sz val="10"/>
      <name val="Arial"/>
      <family val="0"/>
      <charset val="1"/>
    </font>
    <font>
      <sz val="10"/>
      <color rgb="FF0E3D4A"/>
      <name val="Arial"/>
      <family val="0"/>
      <charset val="1"/>
    </font>
    <font>
      <sz val="10"/>
      <color rgb="FF008000"/>
      <name val="Arial"/>
      <family val="0"/>
      <charset val="1"/>
    </font>
  </fonts>
  <fills count="9">
    <fill>
      <patternFill patternType="none"/>
    </fill>
    <fill>
      <patternFill patternType="gray125"/>
    </fill>
    <fill>
      <patternFill patternType="solid">
        <fgColor rgb="FF0E3D4A"/>
        <bgColor rgb="FF333333"/>
      </patternFill>
    </fill>
    <fill>
      <patternFill patternType="solid">
        <fgColor rgb="FF86BC25"/>
        <bgColor rgb="FF808000"/>
      </patternFill>
    </fill>
    <fill>
      <patternFill patternType="solid">
        <fgColor rgb="FFF3F5F0"/>
        <bgColor rgb="FFFFFFFF"/>
      </patternFill>
    </fill>
    <fill>
      <patternFill patternType="solid">
        <fgColor rgb="FFFFFFFF"/>
        <bgColor rgb="FFF3F5F0"/>
      </patternFill>
    </fill>
    <fill>
      <patternFill patternType="solid">
        <fgColor rgb="FFFFF4C2"/>
        <bgColor rgb="FFFFFF99"/>
      </patternFill>
    </fill>
    <fill>
      <patternFill patternType="solid">
        <fgColor rgb="FFDFF0D0"/>
        <bgColor rgb="FFF3F5F0"/>
      </patternFill>
    </fill>
    <fill>
      <patternFill patternType="solid">
        <fgColor rgb="FFF8D7D2"/>
        <bgColor rgb="FFD9D9D9"/>
      </patternFill>
    </fill>
  </fills>
  <borders count="9">
    <border diagonalUp="false" diagonalDown="false">
      <left/>
      <right/>
      <top/>
      <bottom/>
      <diagonal/>
    </border>
    <border diagonalUp="false" diagonalDown="false">
      <left style="thin">
        <color rgb="FFD5DBD8"/>
      </left>
      <right/>
      <top style="thin">
        <color rgb="FFD5DBD8"/>
      </top>
      <bottom style="thin">
        <color rgb="FFD5DBD8"/>
      </bottom>
      <diagonal/>
    </border>
    <border diagonalUp="false" diagonalDown="false">
      <left/>
      <right style="thin">
        <color rgb="FFD5DBD8"/>
      </right>
      <top style="thin">
        <color rgb="FFD5DBD8"/>
      </top>
      <bottom/>
      <diagonal/>
    </border>
    <border diagonalUp="false" diagonalDown="false">
      <left/>
      <right style="thin">
        <color rgb="FFD5DBD8"/>
      </right>
      <top/>
      <bottom style="thin">
        <color rgb="FFD5DBD8"/>
      </bottom>
      <diagonal/>
    </border>
    <border diagonalUp="false" diagonalDown="false">
      <left style="thin">
        <color rgb="FFD5DBD8"/>
      </left>
      <right style="thin">
        <color rgb="FFD5DBD8"/>
      </right>
      <top style="medium">
        <color rgb="FF0E3D4A"/>
      </top>
      <bottom/>
      <diagonal/>
    </border>
    <border diagonalUp="false" diagonalDown="false">
      <left style="thin">
        <color rgb="FFD5DBD8"/>
      </left>
      <right style="thin">
        <color rgb="FFD5DBD8"/>
      </right>
      <top/>
      <bottom style="thin">
        <color rgb="FFD5DBD8"/>
      </bottom>
      <diagonal/>
    </border>
    <border diagonalUp="false" diagonalDown="false">
      <left style="thin">
        <color rgb="FFD5DBD8"/>
      </left>
      <right style="thin">
        <color rgb="FFD5DBD8"/>
      </right>
      <top style="thin">
        <color rgb="FFD5DBD8"/>
      </top>
      <bottom style="thin">
        <color rgb="FFD5DBD8"/>
      </bottom>
      <diagonal/>
    </border>
    <border diagonalUp="false" diagonalDown="false">
      <left style="thick">
        <color rgb="FFFFFFFF"/>
      </left>
      <right style="thick">
        <color rgb="FFFFFFFF"/>
      </right>
      <top/>
      <bottom/>
      <diagonal/>
    </border>
    <border diagonalUp="false" diagonalDown="false">
      <left/>
      <right/>
      <top/>
      <bottom style="hair">
        <color rgb="FFD5DBD8"/>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39">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2" borderId="0" xfId="0" applyFont="true" applyBorder="true" applyAlignment="true" applyProtection="false">
      <alignment horizontal="left" vertical="center" textRotation="0" wrapText="true" indent="1" shrinkToFit="false"/>
      <protection locked="true" hidden="false"/>
    </xf>
    <xf numFmtId="164" fontId="5" fillId="2" borderId="0" xfId="0" applyFont="true" applyBorder="true" applyAlignment="true" applyProtection="false">
      <alignment horizontal="left" vertical="center" textRotation="0" wrapText="true" indent="1" shrinkToFit="false"/>
      <protection locked="true" hidden="false"/>
    </xf>
    <xf numFmtId="164" fontId="0" fillId="2" borderId="0" xfId="0" applyFont="false" applyBorder="false" applyAlignment="false" applyProtection="false">
      <alignment horizontal="general" vertical="bottom" textRotation="0" wrapText="false" indent="0" shrinkToFit="false"/>
      <protection locked="true" hidden="false"/>
    </xf>
    <xf numFmtId="164" fontId="0" fillId="3" borderId="0" xfId="0" applyFont="false" applyBorder="false" applyAlignment="false" applyProtection="false">
      <alignment horizontal="general" vertical="bottom" textRotation="0" wrapText="false" indent="0" shrinkToFit="false"/>
      <protection locked="true" hidden="false"/>
    </xf>
    <xf numFmtId="164" fontId="6" fillId="0" borderId="0" xfId="0" applyFont="true" applyBorder="true" applyAlignment="true" applyProtection="false">
      <alignment horizontal="left" vertical="center" textRotation="0" wrapText="true" indent="1" shrinkToFit="false"/>
      <protection locked="true" hidden="false"/>
    </xf>
    <xf numFmtId="164" fontId="7" fillId="4" borderId="1" xfId="0" applyFont="true" applyBorder="true" applyAlignment="true" applyProtection="false">
      <alignment horizontal="center" vertical="center" textRotation="0" wrapText="true" indent="0" shrinkToFit="false"/>
      <protection locked="true" hidden="false"/>
    </xf>
    <xf numFmtId="164" fontId="8" fillId="4" borderId="2" xfId="0" applyFont="true" applyBorder="true" applyAlignment="true" applyProtection="false">
      <alignment horizontal="left" vertical="bottom" textRotation="0" wrapText="true" indent="1" shrinkToFit="false"/>
      <protection locked="true" hidden="false"/>
    </xf>
    <xf numFmtId="164" fontId="9" fillId="4" borderId="3" xfId="0" applyFont="true" applyBorder="true" applyAlignment="true" applyProtection="false">
      <alignment horizontal="left" vertical="top" textRotation="0" wrapText="true" indent="1" shrinkToFit="false"/>
      <protection locked="true" hidden="false"/>
    </xf>
    <xf numFmtId="164" fontId="9" fillId="5" borderId="4" xfId="0" applyFont="true" applyBorder="true" applyAlignment="true" applyProtection="false">
      <alignment horizontal="center" vertical="center" textRotation="0" wrapText="true" indent="0" shrinkToFit="false"/>
      <protection locked="true" hidden="false"/>
    </xf>
    <xf numFmtId="165" fontId="10" fillId="5" borderId="5" xfId="0" applyFont="true" applyBorder="true" applyAlignment="true" applyProtection="false">
      <alignment horizontal="center" vertical="center" textRotation="0" wrapText="true" indent="0" shrinkToFit="false"/>
      <protection locked="true" hidden="false"/>
    </xf>
    <xf numFmtId="166" fontId="10" fillId="5" borderId="5" xfId="0" applyFont="true" applyBorder="true" applyAlignment="true" applyProtection="false">
      <alignment horizontal="center" vertical="center" textRotation="0" wrapText="true" indent="0" shrinkToFit="false"/>
      <protection locked="true" hidden="false"/>
    </xf>
    <xf numFmtId="164" fontId="11" fillId="6" borderId="0" xfId="0" applyFont="true" applyBorder="true" applyAlignment="true" applyProtection="false">
      <alignment horizontal="center" vertical="center" textRotation="0" wrapText="true" indent="0" shrinkToFit="false"/>
      <protection locked="true" hidden="false"/>
    </xf>
    <xf numFmtId="164" fontId="12" fillId="5" borderId="6" xfId="0" applyFont="true" applyBorder="true" applyAlignment="true" applyProtection="false">
      <alignment horizontal="center" vertical="center" textRotation="0" wrapText="true" indent="0" shrinkToFit="false"/>
      <protection locked="true" hidden="false"/>
    </xf>
    <xf numFmtId="164" fontId="13" fillId="7" borderId="0" xfId="0" applyFont="true" applyBorder="true" applyAlignment="true" applyProtection="false">
      <alignment horizontal="center" vertical="center" textRotation="0" wrapText="true" indent="0" shrinkToFit="false"/>
      <protection locked="true" hidden="false"/>
    </xf>
    <xf numFmtId="164" fontId="14" fillId="8" borderId="0" xfId="0" applyFont="true" applyBorder="true" applyAlignment="true" applyProtection="false">
      <alignment horizontal="center" vertical="center" textRotation="0" wrapText="true" indent="0" shrinkToFit="false"/>
      <protection locked="true" hidden="false"/>
    </xf>
    <xf numFmtId="164" fontId="15" fillId="3" borderId="7" xfId="0" applyFont="true" applyBorder="true" applyAlignment="true" applyProtection="false">
      <alignment horizontal="center" vertical="center" textRotation="0" wrapText="true" indent="0" shrinkToFit="false"/>
      <protection locked="true" hidden="false"/>
    </xf>
    <xf numFmtId="164" fontId="16" fillId="0" borderId="0" xfId="0" applyFont="true" applyBorder="true" applyAlignment="true" applyProtection="false">
      <alignment horizontal="left" vertical="center" textRotation="0" wrapText="true" indent="1" shrinkToFit="false"/>
      <protection locked="true" hidden="false"/>
    </xf>
    <xf numFmtId="164" fontId="19" fillId="2" borderId="0" xfId="0" applyFont="true" applyBorder="true" applyAlignment="true" applyProtection="false">
      <alignment horizontal="left" vertical="center" textRotation="0" wrapText="true" indent="1" shrinkToFit="false"/>
      <protection locked="true" hidden="false"/>
    </xf>
    <xf numFmtId="164" fontId="20" fillId="2" borderId="0" xfId="0" applyFont="true" applyBorder="true" applyAlignment="true" applyProtection="false">
      <alignment horizontal="left" vertical="center" textRotation="0" wrapText="true" indent="1" shrinkToFit="false"/>
      <protection locked="true" hidden="false"/>
    </xf>
    <xf numFmtId="164" fontId="12" fillId="0" borderId="0" xfId="0" applyFont="true" applyBorder="false" applyAlignment="true" applyProtection="false">
      <alignment horizontal="left" vertical="center" textRotation="0" wrapText="true" indent="1" shrinkToFit="false"/>
      <protection locked="true" hidden="false"/>
    </xf>
    <xf numFmtId="167" fontId="21" fillId="6" borderId="8" xfId="0" applyFont="true" applyBorder="true" applyAlignment="false" applyProtection="false">
      <alignment horizontal="general" vertical="bottom" textRotation="0" wrapText="false" indent="0" shrinkToFit="false"/>
      <protection locked="true" hidden="false"/>
    </xf>
    <xf numFmtId="168" fontId="21" fillId="6" borderId="8" xfId="0" applyFont="true" applyBorder="true" applyAlignment="false" applyProtection="false">
      <alignment horizontal="general" vertical="bottom" textRotation="0" wrapText="false" indent="0" shrinkToFit="false"/>
      <protection locked="true" hidden="false"/>
    </xf>
    <xf numFmtId="164" fontId="22" fillId="2" borderId="0" xfId="0" applyFont="true" applyBorder="false" applyAlignment="true" applyProtection="false">
      <alignment horizontal="left" vertical="center" textRotation="0" wrapText="true" indent="1" shrinkToFit="false"/>
      <protection locked="true" hidden="false"/>
    </xf>
    <xf numFmtId="164" fontId="22" fillId="2" borderId="0" xfId="0" applyFont="true" applyBorder="false" applyAlignment="true" applyProtection="false">
      <alignment horizontal="center" vertical="center" textRotation="0" wrapText="true" indent="0" shrinkToFit="false"/>
      <protection locked="true" hidden="false"/>
    </xf>
    <xf numFmtId="164" fontId="21" fillId="6" borderId="8" xfId="0" applyFont="true" applyBorder="true" applyAlignment="false" applyProtection="false">
      <alignment horizontal="general" vertical="bottom" textRotation="0" wrapText="false" indent="0" shrinkToFit="false"/>
      <protection locked="true" hidden="false"/>
    </xf>
    <xf numFmtId="164" fontId="21" fillId="6" borderId="8" xfId="0" applyFont="true" applyBorder="true" applyAlignment="true" applyProtection="false">
      <alignment horizontal="center" vertical="bottom" textRotation="0" wrapText="false" indent="0" shrinkToFit="false"/>
      <protection locked="true" hidden="false"/>
    </xf>
    <xf numFmtId="168" fontId="23" fillId="0" borderId="8" xfId="0" applyFont="true" applyBorder="true" applyAlignment="false" applyProtection="false">
      <alignment horizontal="general" vertical="bottom" textRotation="0" wrapText="false" indent="0" shrinkToFit="false"/>
      <protection locked="true" hidden="false"/>
    </xf>
    <xf numFmtId="168" fontId="24" fillId="0" borderId="8" xfId="0" applyFont="true" applyBorder="true" applyAlignment="false" applyProtection="false">
      <alignment horizontal="general" vertical="bottom" textRotation="0" wrapText="false" indent="0" shrinkToFit="false"/>
      <protection locked="true" hidden="false"/>
    </xf>
    <xf numFmtId="168" fontId="22" fillId="2" borderId="0" xfId="0" applyFont="true" applyBorder="false" applyAlignment="false" applyProtection="false">
      <alignment horizontal="general" vertical="bottom" textRotation="0" wrapText="false" indent="0" shrinkToFit="false"/>
      <protection locked="true" hidden="false"/>
    </xf>
    <xf numFmtId="164" fontId="25" fillId="0" borderId="0" xfId="0" applyFont="true" applyBorder="false" applyAlignment="true" applyProtection="false">
      <alignment horizontal="left" vertical="center" textRotation="0" wrapText="true" indent="1" shrinkToFit="false"/>
      <protection locked="true" hidden="false"/>
    </xf>
    <xf numFmtId="164" fontId="9" fillId="0" borderId="0" xfId="0" applyFont="true" applyBorder="true" applyAlignment="true" applyProtection="false">
      <alignment horizontal="left" vertical="top" textRotation="0" wrapText="true" indent="1" shrinkToFit="false"/>
      <protection locked="true" hidden="false"/>
    </xf>
    <xf numFmtId="169" fontId="21" fillId="6" borderId="8" xfId="0" applyFont="true" applyBorder="true" applyAlignment="false" applyProtection="false">
      <alignment horizontal="general" vertical="bottom" textRotation="0" wrapText="false" indent="0" shrinkToFit="false"/>
      <protection locked="true" hidden="false"/>
    </xf>
    <xf numFmtId="167" fontId="26" fillId="0" borderId="8" xfId="0" applyFont="true" applyBorder="true" applyAlignment="false" applyProtection="false">
      <alignment horizontal="general" vertical="bottom" textRotation="0" wrapText="false" indent="0" shrinkToFit="false"/>
      <protection locked="true" hidden="false"/>
    </xf>
    <xf numFmtId="164" fontId="12" fillId="0" borderId="8" xfId="0" applyFont="true" applyBorder="true" applyAlignment="true" applyProtection="false">
      <alignment horizontal="center" vertical="bottom" textRotation="0" wrapText="false" indent="0" shrinkToFit="false"/>
      <protection locked="true" hidden="false"/>
    </xf>
    <xf numFmtId="164" fontId="23" fillId="0" borderId="8" xfId="0" applyFont="true" applyBorder="true" applyAlignment="false" applyProtection="false">
      <alignment horizontal="general" vertical="bottom" textRotation="0" wrapText="false" indent="0" shrinkToFit="false"/>
      <protection locked="true" hidden="false"/>
    </xf>
    <xf numFmtId="170" fontId="24" fillId="0" borderId="8" xfId="0" applyFont="true" applyBorder="true" applyAlignment="false" applyProtection="false">
      <alignment horizontal="general" vertical="bottom" textRotation="0" wrapText="false" indent="0" shrinkToFit="false"/>
      <protection locked="true" hidden="false"/>
    </xf>
    <xf numFmtId="164" fontId="24" fillId="0" borderId="8" xfId="0" applyFont="true" applyBorder="true" applyAlignment="false" applyProtection="false">
      <alignment horizontal="general" vertical="bottom" textRotation="0" wrapText="false" indent="0" shrinkToFit="false"/>
      <protection locked="true" hidden="false"/>
    </xf>
    <xf numFmtId="166" fontId="22" fillId="2" borderId="0" xfId="0" applyFont="true" applyBorder="fals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D5DBD8"/>
      <rgbColor rgb="FF878787"/>
      <rgbColor rgb="FF9999FF"/>
      <rgbColor rgb="FF993366"/>
      <rgbColor rgb="FFFFF4C2"/>
      <rgbColor rgb="FFF3F5F0"/>
      <rgbColor rgb="FF660066"/>
      <rgbColor rgb="FFFF8080"/>
      <rgbColor rgb="FF0066CC"/>
      <rgbColor rgb="FFD9D9D9"/>
      <rgbColor rgb="FF000080"/>
      <rgbColor rgb="FFFF00FF"/>
      <rgbColor rgb="FFFFFF00"/>
      <rgbColor rgb="FF00FFFF"/>
      <rgbColor rgb="FF800080"/>
      <rgbColor rgb="FF800000"/>
      <rgbColor rgb="FF008080"/>
      <rgbColor rgb="FF0000FF"/>
      <rgbColor rgb="FF00CCFF"/>
      <rgbColor rgb="FFCFE0E3"/>
      <rgbColor rgb="FFDFF0D0"/>
      <rgbColor rgb="FFFFFF99"/>
      <rgbColor rgb="FF99CCFF"/>
      <rgbColor rgb="FFFF99CC"/>
      <rgbColor rgb="FFCC99FF"/>
      <rgbColor rgb="FFF8D7D2"/>
      <rgbColor rgb="FF3366FF"/>
      <rgbColor rgb="FF33CCCC"/>
      <rgbColor rgb="FF86BC25"/>
      <rgbColor rgb="FFFFCC00"/>
      <rgbColor rgb="FFFF9900"/>
      <rgbColor rgb="FFFF6600"/>
      <rgbColor rgb="FF6B7A80"/>
      <rgbColor rgb="FF969696"/>
      <rgbColor rgb="FF0E3D4A"/>
      <rgbColor rgb="FF339966"/>
      <rgbColor rgb="FF003300"/>
      <rgbColor rgb="FF2E6B12"/>
      <rgbColor rgb="FFA12B1E"/>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sharedStrings" Target="sharedStrings.xml"/>
</Relationships>
</file>

<file path=xl/charts/chart1.xml><?xml version="1.0" encoding="utf-8"?>
<c:chartSpace xmlns:c="http://schemas.openxmlformats.org/drawingml/2006/chart" xmlns:a="http://schemas.openxmlformats.org/drawingml/2006/main" xmlns:r="http://schemas.openxmlformats.org/officeDocument/2006/relationships">
  <c:lang val="en-US"/>
  <c:roundedCorners val="0"/>
  <c:chart>
    <c:title>
      <c:tx>
        <c:rich>
          <a:bodyPr rot="0"/>
          <a:lstStyle/>
          <a:p>
            <a:pPr>
              <a:defRPr b="1" sz="1800" spc="-1" strike="noStrike">
                <a:solidFill>
                  <a:srgbClr val="000000"/>
                </a:solidFill>
                <a:latin typeface="Calibri"/>
              </a:defRPr>
            </a:pPr>
            <a:r>
              <a:rPr b="1" sz="1800" spc="-1" strike="noStrike">
                <a:solidFill>
                  <a:srgbClr val="000000"/>
                </a:solidFill>
                <a:latin typeface="Calibri"/>
              </a:rPr>
              <a:t>Deferred tax liability on accelerated tax depreciation</a:t>
            </a:r>
          </a:p>
        </c:rich>
      </c:tx>
      <c:overlay val="0"/>
      <c:spPr>
        <a:noFill/>
        <a:ln w="0">
          <a:noFill/>
        </a:ln>
      </c:spPr>
    </c:title>
    <c:autoTitleDeleted val="0"/>
    <c:plotArea>
      <c:barChart>
        <c:barDir val="col"/>
        <c:grouping val="clustered"/>
        <c:varyColors val="0"/>
        <c:ser>
          <c:idx val="0"/>
          <c:order val="0"/>
          <c:spPr>
            <a:solidFill>
              <a:srgbClr val="0e3d4a"/>
            </a:solidFill>
            <a:ln w="0">
              <a:solidFill>
                <a:srgbClr val="0e3d4a"/>
              </a:solidFill>
            </a:ln>
          </c:spPr>
          <c:invertIfNegative val="0"/>
          <c:dLbls>
            <c:numFmt formatCode="#,##0" sourceLinked="1"/>
            <c:txPr>
              <a:bodyPr wrap="square"/>
              <a:lstStyle/>
              <a:p>
                <a:pPr>
                  <a:defRPr b="0" sz="1000" spc="-1" strike="noStrike">
                    <a:solidFill>
                      <a:srgbClr val="000000"/>
                    </a:solidFill>
                    <a:latin typeface="Calibri"/>
                  </a:defRPr>
                </a:pPr>
              </a:p>
            </c:txPr>
            <c:dLblPos val="outEnd"/>
            <c:showLegendKey val="0"/>
            <c:showVal val="1"/>
            <c:showCatName val="0"/>
            <c:showSerName val="0"/>
            <c:showPercent val="0"/>
            <c:separator>; </c:separator>
            <c:showLeaderLines val="1"/>
            <c:extLst>
              <c:ext xmlns:c15="http://schemas.microsoft.com/office/drawing/2012/chart" uri="{CE6537A1-D6FC-4f65-9D91-7224C49458BB}">
                <c15:showLeaderLines val="1"/>
              </c:ext>
            </c:extLst>
          </c:dLbls>
          <c:cat>
            <c:strRef>
              <c:f>'Tax depreciation'!$B$13:$B$17</c:f>
              <c:strCache>
                <c:ptCount val="5"/>
                <c:pt idx="0">
                  <c:v>1</c:v>
                </c:pt>
                <c:pt idx="1">
                  <c:v>2</c:v>
                </c:pt>
                <c:pt idx="2">
                  <c:v>3</c:v>
                </c:pt>
                <c:pt idx="3">
                  <c:v>4</c:v>
                </c:pt>
                <c:pt idx="4">
                  <c:v>5</c:v>
                </c:pt>
              </c:strCache>
            </c:strRef>
          </c:cat>
          <c:val>
            <c:numRef>
              <c:f>'Tax depreciation'!$F$13:$F$17</c:f>
              <c:numCache>
                <c:formatCode>#,##0;\(#,##0\);;</c:formatCode>
                <c:ptCount val="5"/>
                <c:pt idx="0">
                  <c:v>7500</c:v>
                </c:pt>
                <c:pt idx="1">
                  <c:v>15000</c:v>
                </c:pt>
                <c:pt idx="2">
                  <c:v>10000</c:v>
                </c:pt>
                <c:pt idx="3">
                  <c:v>5000</c:v>
                </c:pt>
                <c:pt idx="4">
                  <c:v>0</c:v>
                </c:pt>
              </c:numCache>
            </c:numRef>
          </c:val>
        </c:ser>
        <c:gapWidth val="50"/>
        <c:overlap val="0"/>
        <c:axId val="68977069"/>
        <c:axId val="28451734"/>
      </c:barChart>
      <c:catAx>
        <c:axId val="68977069"/>
        <c:scaling>
          <c:orientation val="minMax"/>
        </c:scaling>
        <c:delete val="0"/>
        <c:axPos val="b"/>
        <c:numFmt formatCode="General" sourceLinked="1"/>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28451734"/>
        <c:crosses val="autoZero"/>
        <c:auto val="1"/>
        <c:lblAlgn val="ctr"/>
        <c:lblOffset val="100"/>
        <c:noMultiLvlLbl val="0"/>
      </c:catAx>
      <c:valAx>
        <c:axId val="28451734"/>
        <c:scaling>
          <c:orientation val="minMax"/>
        </c:scaling>
        <c:delete val="1"/>
        <c:axPos val="l"/>
        <c:numFmt formatCode="#,##0;\(#,##0\);;" sourceLinked="1"/>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68977069"/>
        <c:crossBetween val="between"/>
      </c:valAx>
      <c:spPr>
        <a:noFill/>
        <a:ln w="0">
          <a:noFill/>
        </a:ln>
      </c:spPr>
    </c:plotArea>
    <c:plotVisOnly val="1"/>
    <c:dispBlanksAs val="gap"/>
  </c:chart>
  <c:spPr>
    <a:solidFill>
      <a:srgbClr val="ffffff"/>
    </a:solidFill>
    <a:ln w="9360">
      <a:solidFill>
        <a:srgbClr val="d9d9d9"/>
      </a:solidFill>
      <a:round/>
    </a:ln>
  </c:spPr>
</c:chartSpace>
</file>

<file path=xl/drawings/_rels/drawing1.xml.rels><?xml version="1.0" encoding="UTF-8"?>
<Relationships xmlns="http://schemas.openxmlformats.org/package/2006/relationships"><Relationship Id="rId1" Type="http://schemas.openxmlformats.org/officeDocument/2006/relationships/chart" Target="../charts/chart1.xml"/>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oneCell">
    <xdr:from>
      <xdr:col>1</xdr:col>
      <xdr:colOff>0</xdr:colOff>
      <xdr:row>23</xdr:row>
      <xdr:rowOff>0</xdr:rowOff>
    </xdr:from>
    <xdr:to>
      <xdr:col>12</xdr:col>
      <xdr:colOff>799560</xdr:colOff>
      <xdr:row>35</xdr:row>
      <xdr:rowOff>136440</xdr:rowOff>
    </xdr:to>
    <xdr:graphicFrame>
      <xdr:nvGraphicFramePr>
        <xdr:cNvPr id="0" name="Chart 1"/>
        <xdr:cNvGraphicFramePr/>
      </xdr:nvGraphicFramePr>
      <xdr:xfrm>
        <a:off x="176400" y="5676840"/>
        <a:ext cx="9719640" cy="287964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1.xml.rels><?xml version="1.0" encoding="UTF-8"?>
<Relationships xmlns="http://schemas.openxmlformats.org/package/2006/relationships"><Relationship Id="rId1"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86BC25"/>
    <pageSetUpPr fitToPage="true"/>
  </sheetPr>
  <dimension ref="B1:M41"/>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8" zeroHeight="false" outlineLevelRow="0" outlineLevelCol="0"/>
  <cols>
    <col collapsed="false" customWidth="true" hidden="false" outlineLevel="0" max="1" min="1" style="0" width="2.5"/>
    <col collapsed="false" customWidth="true" hidden="false" outlineLevel="0" max="13" min="2" style="0" width="11.5"/>
  </cols>
  <sheetData>
    <row r="1" customFormat="false" ht="18" hidden="false" customHeight="false" outlineLevel="0" collapsed="false"/>
    <row r="2" customFormat="false" ht="24" hidden="false" customHeight="true" outlineLevel="0" collapsed="false">
      <c r="B2" s="1" t="s">
        <v>0</v>
      </c>
      <c r="C2" s="1"/>
      <c r="D2" s="1"/>
      <c r="E2" s="1"/>
      <c r="F2" s="1"/>
      <c r="G2" s="1"/>
      <c r="H2" s="1"/>
      <c r="I2" s="1"/>
      <c r="J2" s="1"/>
      <c r="K2" s="1"/>
      <c r="L2" s="1"/>
      <c r="M2" s="1"/>
    </row>
    <row r="3" customFormat="false" ht="24" hidden="false" customHeight="true" outlineLevel="0" collapsed="false">
      <c r="B3" s="1"/>
      <c r="C3" s="1"/>
      <c r="D3" s="1"/>
      <c r="E3" s="1"/>
      <c r="F3" s="1"/>
      <c r="G3" s="1"/>
      <c r="H3" s="1"/>
      <c r="I3" s="1"/>
      <c r="J3" s="1"/>
      <c r="K3" s="1"/>
      <c r="L3" s="1"/>
      <c r="M3" s="1"/>
    </row>
    <row r="4" customFormat="false" ht="21.75" hidden="false" customHeight="true" outlineLevel="0" collapsed="false">
      <c r="B4" s="2" t="s">
        <v>1</v>
      </c>
      <c r="C4" s="2"/>
      <c r="D4" s="2"/>
      <c r="E4" s="2"/>
      <c r="F4" s="2"/>
      <c r="G4" s="2"/>
      <c r="H4" s="2"/>
      <c r="I4" s="2"/>
      <c r="J4" s="2"/>
      <c r="K4" s="2"/>
      <c r="L4" s="2"/>
      <c r="M4" s="2"/>
    </row>
    <row r="5" customFormat="false" ht="7.5" hidden="false" customHeight="true" outlineLevel="0" collapsed="false">
      <c r="B5" s="3"/>
      <c r="C5" s="3"/>
      <c r="D5" s="3"/>
      <c r="E5" s="3"/>
      <c r="F5" s="3"/>
      <c r="G5" s="3"/>
      <c r="H5" s="3"/>
      <c r="I5" s="3"/>
      <c r="J5" s="3"/>
      <c r="K5" s="3"/>
      <c r="L5" s="3"/>
      <c r="M5" s="3"/>
    </row>
    <row r="6" customFormat="false" ht="4.5" hidden="false" customHeight="true" outlineLevel="0" collapsed="false">
      <c r="B6" s="4"/>
      <c r="C6" s="4"/>
      <c r="D6" s="4"/>
      <c r="E6" s="4"/>
      <c r="F6" s="4"/>
      <c r="G6" s="4"/>
      <c r="H6" s="4"/>
      <c r="I6" s="4"/>
      <c r="J6" s="4"/>
      <c r="K6" s="4"/>
      <c r="L6" s="4"/>
      <c r="M6" s="4"/>
    </row>
    <row r="7" customFormat="false" ht="18" hidden="false" customHeight="false" outlineLevel="0" collapsed="false"/>
    <row r="8" customFormat="false" ht="18" hidden="false" customHeight="true" outlineLevel="0" collapsed="false">
      <c r="B8" s="5" t="s">
        <v>2</v>
      </c>
      <c r="C8" s="5"/>
      <c r="D8" s="5"/>
      <c r="E8" s="5"/>
      <c r="F8" s="5"/>
      <c r="G8" s="5"/>
      <c r="H8" s="5"/>
      <c r="I8" s="5"/>
      <c r="J8" s="5"/>
      <c r="K8" s="5"/>
      <c r="L8" s="5"/>
      <c r="M8" s="5"/>
    </row>
    <row r="9" customFormat="false" ht="24" hidden="false" customHeight="true" outlineLevel="0" collapsed="false">
      <c r="B9" s="6" t="n">
        <v>1</v>
      </c>
      <c r="C9" s="7" t="s">
        <v>3</v>
      </c>
      <c r="D9" s="7"/>
      <c r="E9" s="7"/>
      <c r="F9" s="6" t="n">
        <v>2</v>
      </c>
      <c r="G9" s="7" t="s">
        <v>4</v>
      </c>
      <c r="H9" s="7"/>
      <c r="I9" s="7"/>
      <c r="J9" s="6" t="n">
        <v>3</v>
      </c>
      <c r="K9" s="7" t="s">
        <v>5</v>
      </c>
      <c r="L9" s="7"/>
      <c r="M9" s="7"/>
    </row>
    <row r="10" customFormat="false" ht="24" hidden="false" customHeight="true" outlineLevel="0" collapsed="false">
      <c r="B10" s="6"/>
      <c r="C10" s="7"/>
      <c r="D10" s="7"/>
      <c r="E10" s="7"/>
      <c r="F10" s="6"/>
      <c r="G10" s="7"/>
      <c r="H10" s="7"/>
      <c r="I10" s="7"/>
      <c r="J10" s="6"/>
      <c r="K10" s="7"/>
      <c r="L10" s="7"/>
      <c r="M10" s="7"/>
    </row>
    <row r="11" customFormat="false" ht="24" hidden="false" customHeight="true" outlineLevel="0" collapsed="false">
      <c r="B11" s="6"/>
      <c r="C11" s="8" t="s">
        <v>6</v>
      </c>
      <c r="D11" s="8"/>
      <c r="E11" s="8"/>
      <c r="F11" s="6"/>
      <c r="G11" s="8" t="s">
        <v>7</v>
      </c>
      <c r="H11" s="8"/>
      <c r="I11" s="8"/>
      <c r="J11" s="6"/>
      <c r="K11" s="8" t="s">
        <v>8</v>
      </c>
      <c r="L11" s="8"/>
      <c r="M11" s="8"/>
    </row>
    <row r="12" customFormat="false" ht="18" hidden="false" customHeight="false" outlineLevel="0" collapsed="false"/>
    <row r="13" customFormat="false" ht="18" hidden="false" customHeight="true" outlineLevel="0" collapsed="false">
      <c r="B13" s="5" t="s">
        <v>9</v>
      </c>
      <c r="C13" s="5"/>
      <c r="D13" s="5"/>
      <c r="E13" s="5"/>
      <c r="F13" s="5"/>
      <c r="G13" s="5"/>
      <c r="H13" s="5"/>
      <c r="I13" s="5"/>
      <c r="J13" s="5"/>
      <c r="K13" s="5"/>
      <c r="L13" s="5"/>
      <c r="M13" s="5"/>
    </row>
    <row r="14" customFormat="false" ht="18" hidden="false" customHeight="true" outlineLevel="0" collapsed="false">
      <c r="B14" s="9" t="s">
        <v>10</v>
      </c>
      <c r="C14" s="9"/>
      <c r="D14" s="9"/>
      <c r="E14" s="9" t="s">
        <v>11</v>
      </c>
      <c r="F14" s="9"/>
      <c r="G14" s="9"/>
      <c r="H14" s="9" t="s">
        <v>12</v>
      </c>
      <c r="I14" s="9"/>
      <c r="J14" s="9"/>
      <c r="K14" s="9" t="s">
        <v>13</v>
      </c>
      <c r="L14" s="9"/>
      <c r="M14" s="9"/>
    </row>
    <row r="15" customFormat="false" ht="21.75" hidden="false" customHeight="true" outlineLevel="0" collapsed="false">
      <c r="B15" s="10" t="n">
        <f aca="false">'Temporary differences'!C29</f>
        <v>8000</v>
      </c>
      <c r="C15" s="10"/>
      <c r="D15" s="10"/>
      <c r="E15" s="10" t="n">
        <f aca="false">'Temporary differences'!C31</f>
        <v>3750</v>
      </c>
      <c r="F15" s="10"/>
      <c r="G15" s="10"/>
      <c r="H15" s="10" t="n">
        <f aca="false">'Temporary differences'!C35</f>
        <v>2250</v>
      </c>
      <c r="I15" s="10"/>
      <c r="J15" s="10"/>
      <c r="K15" s="11" t="n">
        <f aca="false">'Rate reconciliation'!D18</f>
        <v>0.2525</v>
      </c>
      <c r="L15" s="11"/>
      <c r="M15" s="11"/>
    </row>
    <row r="16" customFormat="false" ht="21.75" hidden="false" customHeight="true" outlineLevel="0" collapsed="false">
      <c r="B16" s="10"/>
      <c r="C16" s="10"/>
      <c r="D16" s="10"/>
      <c r="E16" s="10"/>
      <c r="F16" s="10"/>
      <c r="G16" s="10"/>
      <c r="H16" s="10"/>
      <c r="I16" s="10"/>
      <c r="J16" s="10"/>
      <c r="K16" s="11"/>
      <c r="L16" s="11"/>
      <c r="M16" s="11"/>
    </row>
    <row r="17" customFormat="false" ht="18" hidden="false" customHeight="false" outlineLevel="0" collapsed="false"/>
    <row r="18" customFormat="false" ht="18" hidden="false" customHeight="true" outlineLevel="0" collapsed="false">
      <c r="B18" s="5" t="s">
        <v>14</v>
      </c>
      <c r="C18" s="5"/>
      <c r="D18" s="5"/>
      <c r="E18" s="5"/>
      <c r="F18" s="5"/>
      <c r="G18" s="5"/>
      <c r="H18" s="5"/>
      <c r="I18" s="5"/>
      <c r="J18" s="5"/>
      <c r="K18" s="5"/>
      <c r="L18" s="5"/>
      <c r="M18" s="5"/>
    </row>
    <row r="19" customFormat="false" ht="24" hidden="false" customHeight="true" outlineLevel="0" collapsed="false">
      <c r="B19" s="12" t="s">
        <v>15</v>
      </c>
      <c r="C19" s="12"/>
      <c r="D19" s="12"/>
      <c r="E19" s="13" t="s">
        <v>16</v>
      </c>
      <c r="F19" s="13"/>
      <c r="G19" s="13"/>
      <c r="H19" s="14" t="s">
        <v>17</v>
      </c>
      <c r="I19" s="14"/>
      <c r="J19" s="14"/>
      <c r="K19" s="15" t="s">
        <v>18</v>
      </c>
      <c r="L19" s="15"/>
      <c r="M19" s="15"/>
    </row>
    <row r="20" customFormat="false" ht="18" hidden="false" customHeight="false" outlineLevel="0" collapsed="false"/>
    <row r="21" customFormat="false" ht="18" hidden="false" customHeight="true" outlineLevel="0" collapsed="false">
      <c r="B21" s="5" t="s">
        <v>19</v>
      </c>
      <c r="C21" s="5"/>
      <c r="D21" s="5"/>
      <c r="E21" s="5"/>
      <c r="F21" s="5"/>
      <c r="G21" s="5"/>
      <c r="H21" s="5"/>
      <c r="I21" s="5"/>
      <c r="J21" s="5"/>
      <c r="K21" s="5"/>
      <c r="L21" s="5"/>
      <c r="M21" s="5"/>
    </row>
    <row r="22" customFormat="false" ht="27.75" hidden="false" customHeight="true" outlineLevel="0" collapsed="false">
      <c r="B22" s="16" t="s">
        <v>20</v>
      </c>
      <c r="C22" s="16"/>
      <c r="D22" s="16"/>
      <c r="E22" s="16" t="s">
        <v>21</v>
      </c>
      <c r="F22" s="16"/>
      <c r="G22" s="16"/>
      <c r="H22" s="16" t="s">
        <v>22</v>
      </c>
      <c r="I22" s="16"/>
      <c r="J22" s="16"/>
    </row>
    <row r="23" customFormat="false" ht="18" hidden="false" customHeight="false" outlineLevel="0" collapsed="false"/>
    <row r="24" customFormat="false" ht="18" hidden="false" customHeight="false" outlineLevel="0" collapsed="false"/>
    <row r="25" customFormat="false" ht="18" hidden="false" customHeight="false" outlineLevel="0" collapsed="false"/>
    <row r="26" customFormat="false" ht="18" hidden="false" customHeight="false" outlineLevel="0" collapsed="false"/>
    <row r="27" customFormat="false" ht="18" hidden="false" customHeight="false" outlineLevel="0" collapsed="false"/>
    <row r="28" customFormat="false" ht="18" hidden="false" customHeight="false" outlineLevel="0" collapsed="false"/>
    <row r="29" customFormat="false" ht="18" hidden="false" customHeight="false" outlineLevel="0" collapsed="false"/>
    <row r="30" customFormat="false" ht="18" hidden="false" customHeight="false" outlineLevel="0" collapsed="false"/>
    <row r="31" customFormat="false" ht="18" hidden="false" customHeight="false" outlineLevel="0" collapsed="false"/>
    <row r="32" customFormat="false" ht="18" hidden="false" customHeight="false" outlineLevel="0" collapsed="false"/>
    <row r="33" customFormat="false" ht="18" hidden="false" customHeight="false" outlineLevel="0" collapsed="false"/>
    <row r="34" customFormat="false" ht="18" hidden="false" customHeight="false" outlineLevel="0" collapsed="false"/>
    <row r="35" customFormat="false" ht="18" hidden="false" customHeight="false" outlineLevel="0" collapsed="false"/>
    <row r="36" customFormat="false" ht="18" hidden="false" customHeight="false" outlineLevel="0" collapsed="false"/>
    <row r="37" customFormat="false" ht="18" hidden="false" customHeight="false" outlineLevel="0" collapsed="false"/>
    <row r="38" customFormat="false" ht="18" hidden="false" customHeight="false" outlineLevel="0" collapsed="false"/>
    <row r="39" customFormat="false" ht="18" hidden="false" customHeight="false" outlineLevel="0" collapsed="false"/>
    <row r="40" customFormat="false" ht="18" hidden="false" customHeight="false" outlineLevel="0" collapsed="false"/>
    <row r="41" customFormat="false" ht="18" hidden="false" customHeight="true" outlineLevel="0" collapsed="false">
      <c r="B41" s="17" t="s">
        <v>23</v>
      </c>
      <c r="C41" s="17"/>
      <c r="D41" s="17"/>
      <c r="E41" s="17"/>
      <c r="F41" s="17"/>
      <c r="G41" s="17"/>
      <c r="H41" s="17"/>
      <c r="I41" s="17"/>
      <c r="J41" s="17"/>
      <c r="K41" s="17"/>
      <c r="L41" s="17"/>
      <c r="M41" s="17"/>
    </row>
  </sheetData>
  <mergeCells count="31">
    <mergeCell ref="B2:M3"/>
    <mergeCell ref="B4:M4"/>
    <mergeCell ref="B8:M8"/>
    <mergeCell ref="B9:B11"/>
    <mergeCell ref="C9:E10"/>
    <mergeCell ref="F9:F11"/>
    <mergeCell ref="G9:I10"/>
    <mergeCell ref="J9:J11"/>
    <mergeCell ref="K9:M10"/>
    <mergeCell ref="C11:E11"/>
    <mergeCell ref="G11:I11"/>
    <mergeCell ref="K11:M11"/>
    <mergeCell ref="B13:M13"/>
    <mergeCell ref="B14:D14"/>
    <mergeCell ref="E14:G14"/>
    <mergeCell ref="H14:J14"/>
    <mergeCell ref="K14:M14"/>
    <mergeCell ref="B15:D16"/>
    <mergeCell ref="E15:G16"/>
    <mergeCell ref="H15:J16"/>
    <mergeCell ref="K15:M16"/>
    <mergeCell ref="B18:M18"/>
    <mergeCell ref="B19:D19"/>
    <mergeCell ref="E19:G19"/>
    <mergeCell ref="H19:J19"/>
    <mergeCell ref="K19:M19"/>
    <mergeCell ref="B21:M21"/>
    <mergeCell ref="B22:D22"/>
    <mergeCell ref="E22:G22"/>
    <mergeCell ref="H22:J22"/>
    <mergeCell ref="B41:M41"/>
  </mergeCells>
  <hyperlinks>
    <hyperlink ref="B22" location="'Temporary differences'!B2" display="Temporary differences  ›"/>
    <hyperlink ref="E22" location="'Tax depreciation'!B2" display="Tax depreciation  ›"/>
    <hyperlink ref="H22" location="'Rate reconciliation'!B2" display="Rate reconciliation  ›"/>
  </hyperlink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0E3D4A"/>
    <pageSetUpPr fitToPage="true"/>
  </sheetPr>
  <dimension ref="B1:H35"/>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2" ySplit="10" topLeftCell="C11" activePane="bottomRight" state="frozen"/>
      <selection pane="topLeft" activeCell="A1" activeCellId="0" sqref="A1"/>
      <selection pane="topRight" activeCell="C1" activeCellId="0" sqref="C1"/>
      <selection pane="bottomLeft" activeCell="A11" activeCellId="0" sqref="A11"/>
      <selection pane="bottomRight" activeCell="A1" activeCellId="0" sqref="A1"/>
    </sheetView>
  </sheetViews>
  <sheetFormatPr defaultColWidth="8.6796875" defaultRowHeight="18" zeroHeight="false" outlineLevelRow="0" outlineLevelCol="0"/>
  <cols>
    <col collapsed="false" customWidth="true" hidden="false" outlineLevel="0" max="1" min="1" style="0" width="2.5"/>
    <col collapsed="false" customWidth="true" hidden="false" outlineLevel="0" max="2" min="2" style="0" width="40"/>
    <col collapsed="false" customWidth="true" hidden="false" outlineLevel="0" max="3" min="3" style="0" width="14"/>
    <col collapsed="false" customWidth="true" hidden="false" outlineLevel="0" max="4" min="4" style="0" width="16"/>
    <col collapsed="false" customWidth="true" hidden="false" outlineLevel="0" max="5" min="5" style="0" width="14"/>
    <col collapsed="false" customWidth="true" hidden="false" outlineLevel="0" max="6" min="6" style="0" width="16"/>
    <col collapsed="false" customWidth="true" hidden="false" outlineLevel="0" max="8" min="7" style="0" width="14"/>
  </cols>
  <sheetData>
    <row r="1" customFormat="false" ht="18" hidden="false" customHeight="false" outlineLevel="0" collapsed="false"/>
    <row r="2" customFormat="false" ht="19.5" hidden="false" customHeight="true" outlineLevel="0" collapsed="false">
      <c r="B2" s="18" t="s">
        <v>24</v>
      </c>
      <c r="C2" s="18"/>
      <c r="D2" s="18"/>
      <c r="E2" s="18"/>
      <c r="F2" s="18"/>
      <c r="G2" s="18"/>
      <c r="H2" s="18"/>
    </row>
    <row r="3" customFormat="false" ht="19.5" hidden="false" customHeight="true" outlineLevel="0" collapsed="false">
      <c r="B3" s="18"/>
      <c r="C3" s="18"/>
      <c r="D3" s="18"/>
      <c r="E3" s="18"/>
      <c r="F3" s="18"/>
      <c r="G3" s="18"/>
      <c r="H3" s="18"/>
    </row>
    <row r="4" customFormat="false" ht="19.5" hidden="false" customHeight="true" outlineLevel="0" collapsed="false">
      <c r="B4" s="19" t="s">
        <v>25</v>
      </c>
      <c r="C4" s="19"/>
      <c r="D4" s="19"/>
      <c r="E4" s="19"/>
      <c r="F4" s="19"/>
      <c r="G4" s="19"/>
      <c r="H4" s="19"/>
    </row>
    <row r="5" customFormat="false" ht="3.75" hidden="false" customHeight="true" outlineLevel="0" collapsed="false">
      <c r="B5" s="4"/>
      <c r="C5" s="4"/>
      <c r="D5" s="4"/>
      <c r="E5" s="4"/>
      <c r="F5" s="4"/>
      <c r="G5" s="4"/>
      <c r="H5" s="4"/>
    </row>
    <row r="6" customFormat="false" ht="18" hidden="false" customHeight="false" outlineLevel="0" collapsed="false"/>
    <row r="7" customFormat="false" ht="18" hidden="false" customHeight="false" outlineLevel="0" collapsed="false">
      <c r="B7" s="20" t="s">
        <v>26</v>
      </c>
      <c r="C7" s="21" t="n">
        <v>0.25</v>
      </c>
    </row>
    <row r="8" customFormat="false" ht="23.85" hidden="false" customHeight="false" outlineLevel="0" collapsed="false">
      <c r="B8" s="20" t="s">
        <v>27</v>
      </c>
      <c r="C8" s="22" t="n">
        <v>0</v>
      </c>
    </row>
    <row r="9" customFormat="false" ht="18" hidden="false" customHeight="false" outlineLevel="0" collapsed="false"/>
    <row r="10" customFormat="false" ht="33.75" hidden="false" customHeight="true" outlineLevel="0" collapsed="false">
      <c r="B10" s="23" t="s">
        <v>28</v>
      </c>
      <c r="C10" s="24" t="s">
        <v>29</v>
      </c>
      <c r="D10" s="24" t="s">
        <v>30</v>
      </c>
      <c r="E10" s="24" t="s">
        <v>31</v>
      </c>
      <c r="F10" s="24" t="s">
        <v>32</v>
      </c>
      <c r="G10" s="24" t="s">
        <v>33</v>
      </c>
      <c r="H10" s="24" t="s">
        <v>34</v>
      </c>
    </row>
    <row r="11" customFormat="false" ht="18" hidden="false" customHeight="false" outlineLevel="0" collapsed="false">
      <c r="B11" s="25" t="s">
        <v>35</v>
      </c>
      <c r="C11" s="26" t="s">
        <v>36</v>
      </c>
      <c r="D11" s="22" t="n">
        <v>80000</v>
      </c>
      <c r="E11" s="22" t="n">
        <v>50000</v>
      </c>
      <c r="F11" s="27" t="n">
        <f aca="false">IF(C11="Asset",D11-E11,IF(C11="Liability",E11-D11,0))</f>
        <v>30000</v>
      </c>
      <c r="G11" s="28" t="n">
        <f aca="false">MAX(0,F11)</f>
        <v>30000</v>
      </c>
      <c r="H11" s="28" t="n">
        <f aca="false">MAX(0,-F11)</f>
        <v>0</v>
      </c>
    </row>
    <row r="12" customFormat="false" ht="18" hidden="false" customHeight="false" outlineLevel="0" collapsed="false">
      <c r="B12" s="25" t="s">
        <v>37</v>
      </c>
      <c r="C12" s="26" t="s">
        <v>36</v>
      </c>
      <c r="D12" s="22" t="n">
        <v>2000</v>
      </c>
      <c r="E12" s="22" t="n">
        <v>0</v>
      </c>
      <c r="F12" s="27" t="n">
        <f aca="false">IF(C12="Asset",D12-E12,IF(C12="Liability",E12-D12,0))</f>
        <v>2000</v>
      </c>
      <c r="G12" s="28" t="n">
        <f aca="false">MAX(0,F12)</f>
        <v>2000</v>
      </c>
      <c r="H12" s="28" t="n">
        <f aca="false">MAX(0,-F12)</f>
        <v>0</v>
      </c>
    </row>
    <row r="13" customFormat="false" ht="18" hidden="false" customHeight="false" outlineLevel="0" collapsed="false">
      <c r="B13" s="25" t="s">
        <v>38</v>
      </c>
      <c r="C13" s="26" t="s">
        <v>36</v>
      </c>
      <c r="D13" s="22" t="n">
        <v>95000</v>
      </c>
      <c r="E13" s="22" t="n">
        <v>100000</v>
      </c>
      <c r="F13" s="27" t="n">
        <f aca="false">IF(C13="Asset",D13-E13,IF(C13="Liability",E13-D13,0))</f>
        <v>-5000</v>
      </c>
      <c r="G13" s="28" t="n">
        <f aca="false">MAX(0,F13)</f>
        <v>0</v>
      </c>
      <c r="H13" s="28" t="n">
        <f aca="false">MAX(0,-F13)</f>
        <v>5000</v>
      </c>
    </row>
    <row r="14" customFormat="false" ht="18" hidden="false" customHeight="false" outlineLevel="0" collapsed="false">
      <c r="B14" s="25" t="s">
        <v>39</v>
      </c>
      <c r="C14" s="26" t="s">
        <v>40</v>
      </c>
      <c r="D14" s="22" t="n">
        <v>10000</v>
      </c>
      <c r="E14" s="22" t="n">
        <v>0</v>
      </c>
      <c r="F14" s="27" t="n">
        <f aca="false">IF(C14="Asset",D14-E14,IF(C14="Liability",E14-D14,0))</f>
        <v>-10000</v>
      </c>
      <c r="G14" s="28" t="n">
        <f aca="false">MAX(0,F14)</f>
        <v>0</v>
      </c>
      <c r="H14" s="28" t="n">
        <f aca="false">MAX(0,-F14)</f>
        <v>10000</v>
      </c>
    </row>
    <row r="15" customFormat="false" ht="18" hidden="false" customHeight="false" outlineLevel="0" collapsed="false">
      <c r="B15" s="25" t="s">
        <v>41</v>
      </c>
      <c r="C15" s="26" t="s">
        <v>40</v>
      </c>
      <c r="D15" s="22" t="n">
        <v>4000</v>
      </c>
      <c r="E15" s="22" t="n">
        <v>4000</v>
      </c>
      <c r="F15" s="27" t="n">
        <f aca="false">IF(C15="Asset",D15-E15,IF(C15="Liability",E15-D15,0))</f>
        <v>0</v>
      </c>
      <c r="G15" s="28" t="n">
        <f aca="false">MAX(0,F15)</f>
        <v>0</v>
      </c>
      <c r="H15" s="28" t="n">
        <f aca="false">MAX(0,-F15)</f>
        <v>-0</v>
      </c>
    </row>
    <row r="16" customFormat="false" ht="18" hidden="false" customHeight="false" outlineLevel="0" collapsed="false">
      <c r="B16" s="25"/>
      <c r="C16" s="26"/>
      <c r="D16" s="22"/>
      <c r="E16" s="22"/>
      <c r="F16" s="27" t="n">
        <f aca="false">IF(C16="Asset",D16-E16,IF(C16="Liability",E16-D16,0))</f>
        <v>0</v>
      </c>
      <c r="G16" s="28" t="n">
        <f aca="false">MAX(0,F16)</f>
        <v>0</v>
      </c>
      <c r="H16" s="28" t="n">
        <f aca="false">MAX(0,-F16)</f>
        <v>-0</v>
      </c>
    </row>
    <row r="17" customFormat="false" ht="18" hidden="false" customHeight="false" outlineLevel="0" collapsed="false">
      <c r="B17" s="25"/>
      <c r="C17" s="26"/>
      <c r="D17" s="22"/>
      <c r="E17" s="22"/>
      <c r="F17" s="27" t="n">
        <f aca="false">IF(C17="Asset",D17-E17,IF(C17="Liability",E17-D17,0))</f>
        <v>0</v>
      </c>
      <c r="G17" s="28" t="n">
        <f aca="false">MAX(0,F17)</f>
        <v>0</v>
      </c>
      <c r="H17" s="28" t="n">
        <f aca="false">MAX(0,-F17)</f>
        <v>-0</v>
      </c>
    </row>
    <row r="18" customFormat="false" ht="18" hidden="false" customHeight="false" outlineLevel="0" collapsed="false">
      <c r="B18" s="25"/>
      <c r="C18" s="26"/>
      <c r="D18" s="22"/>
      <c r="E18" s="22"/>
      <c r="F18" s="27" t="n">
        <f aca="false">IF(C18="Asset",D18-E18,IF(C18="Liability",E18-D18,0))</f>
        <v>0</v>
      </c>
      <c r="G18" s="28" t="n">
        <f aca="false">MAX(0,F18)</f>
        <v>0</v>
      </c>
      <c r="H18" s="28" t="n">
        <f aca="false">MAX(0,-F18)</f>
        <v>-0</v>
      </c>
    </row>
    <row r="19" customFormat="false" ht="18" hidden="false" customHeight="false" outlineLevel="0" collapsed="false">
      <c r="B19" s="25"/>
      <c r="C19" s="26"/>
      <c r="D19" s="22"/>
      <c r="E19" s="22"/>
      <c r="F19" s="27" t="n">
        <f aca="false">IF(C19="Asset",D19-E19,IF(C19="Liability",E19-D19,0))</f>
        <v>0</v>
      </c>
      <c r="G19" s="28" t="n">
        <f aca="false">MAX(0,F19)</f>
        <v>0</v>
      </c>
      <c r="H19" s="28" t="n">
        <f aca="false">MAX(0,-F19)</f>
        <v>-0</v>
      </c>
    </row>
    <row r="20" customFormat="false" ht="18" hidden="false" customHeight="false" outlineLevel="0" collapsed="false">
      <c r="B20" s="25"/>
      <c r="C20" s="26"/>
      <c r="D20" s="22"/>
      <c r="E20" s="22"/>
      <c r="F20" s="27" t="n">
        <f aca="false">IF(C20="Asset",D20-E20,IF(C20="Liability",E20-D20,0))</f>
        <v>0</v>
      </c>
      <c r="G20" s="28" t="n">
        <f aca="false">MAX(0,F20)</f>
        <v>0</v>
      </c>
      <c r="H20" s="28" t="n">
        <f aca="false">MAX(0,-F20)</f>
        <v>-0</v>
      </c>
    </row>
    <row r="21" customFormat="false" ht="18" hidden="false" customHeight="false" outlineLevel="0" collapsed="false">
      <c r="B21" s="25"/>
      <c r="C21" s="26"/>
      <c r="D21" s="22"/>
      <c r="E21" s="22"/>
      <c r="F21" s="27" t="n">
        <f aca="false">IF(C21="Asset",D21-E21,IF(C21="Liability",E21-D21,0))</f>
        <v>0</v>
      </c>
      <c r="G21" s="28" t="n">
        <f aca="false">MAX(0,F21)</f>
        <v>0</v>
      </c>
      <c r="H21" s="28" t="n">
        <f aca="false">MAX(0,-F21)</f>
        <v>-0</v>
      </c>
    </row>
    <row r="22" customFormat="false" ht="18" hidden="false" customHeight="false" outlineLevel="0" collapsed="false">
      <c r="B22" s="25"/>
      <c r="C22" s="26"/>
      <c r="D22" s="22"/>
      <c r="E22" s="22"/>
      <c r="F22" s="27" t="n">
        <f aca="false">IF(C22="Asset",D22-E22,IF(C22="Liability",E22-D22,0))</f>
        <v>0</v>
      </c>
      <c r="G22" s="28" t="n">
        <f aca="false">MAX(0,F22)</f>
        <v>0</v>
      </c>
      <c r="H22" s="28" t="n">
        <f aca="false">MAX(0,-F22)</f>
        <v>-0</v>
      </c>
    </row>
    <row r="23" customFormat="false" ht="18" hidden="false" customHeight="false" outlineLevel="0" collapsed="false">
      <c r="B23" s="25"/>
      <c r="C23" s="26"/>
      <c r="D23" s="22"/>
      <c r="E23" s="22"/>
      <c r="F23" s="27" t="n">
        <f aca="false">IF(C23="Asset",D23-E23,IF(C23="Liability",E23-D23,0))</f>
        <v>0</v>
      </c>
      <c r="G23" s="28" t="n">
        <f aca="false">MAX(0,F23)</f>
        <v>0</v>
      </c>
      <c r="H23" s="28" t="n">
        <f aca="false">MAX(0,-F23)</f>
        <v>-0</v>
      </c>
    </row>
    <row r="24" customFormat="false" ht="18" hidden="false" customHeight="false" outlineLevel="0" collapsed="false">
      <c r="B24" s="25"/>
      <c r="C24" s="26"/>
      <c r="D24" s="22"/>
      <c r="E24" s="22"/>
      <c r="F24" s="27" t="n">
        <f aca="false">IF(C24="Asset",D24-E24,IF(C24="Liability",E24-D24,0))</f>
        <v>0</v>
      </c>
      <c r="G24" s="28" t="n">
        <f aca="false">MAX(0,F24)</f>
        <v>0</v>
      </c>
      <c r="H24" s="28" t="n">
        <f aca="false">MAX(0,-F24)</f>
        <v>-0</v>
      </c>
    </row>
    <row r="25" customFormat="false" ht="18" hidden="false" customHeight="false" outlineLevel="0" collapsed="false">
      <c r="B25" s="25"/>
      <c r="C25" s="26"/>
      <c r="D25" s="22"/>
      <c r="E25" s="22"/>
      <c r="F25" s="27" t="n">
        <f aca="false">IF(C25="Asset",D25-E25,IF(C25="Liability",E25-D25,0))</f>
        <v>0</v>
      </c>
      <c r="G25" s="28" t="n">
        <f aca="false">MAX(0,F25)</f>
        <v>0</v>
      </c>
      <c r="H25" s="28" t="n">
        <f aca="false">MAX(0,-F25)</f>
        <v>-0</v>
      </c>
    </row>
    <row r="26" customFormat="false" ht="18" hidden="false" customHeight="false" outlineLevel="0" collapsed="false"/>
    <row r="27" customFormat="false" ht="18" hidden="false" customHeight="false" outlineLevel="0" collapsed="false">
      <c r="B27" s="23" t="s">
        <v>42</v>
      </c>
      <c r="C27" s="3"/>
      <c r="D27" s="3"/>
      <c r="E27" s="3"/>
      <c r="F27" s="3"/>
      <c r="G27" s="29" t="n">
        <f aca="false">SUM(G11:G25)</f>
        <v>32000</v>
      </c>
      <c r="H27" s="29" t="n">
        <f aca="false">SUM(H11:H25)</f>
        <v>15000</v>
      </c>
    </row>
    <row r="28" customFormat="false" ht="18" hidden="false" customHeight="false" outlineLevel="0" collapsed="false"/>
    <row r="29" customFormat="false" ht="18" hidden="false" customHeight="true" outlineLevel="0" collapsed="false">
      <c r="B29" s="30" t="s">
        <v>43</v>
      </c>
      <c r="C29" s="28" t="n">
        <f aca="false">G27*C7</f>
        <v>8000</v>
      </c>
      <c r="E29" s="31" t="s">
        <v>44</v>
      </c>
      <c r="F29" s="31"/>
      <c r="G29" s="31"/>
      <c r="H29" s="31"/>
    </row>
    <row r="30" customFormat="false" ht="23.85" hidden="false" customHeight="false" outlineLevel="0" collapsed="false">
      <c r="B30" s="30" t="s">
        <v>45</v>
      </c>
      <c r="C30" s="28" t="n">
        <f aca="false">H27*C7</f>
        <v>3750</v>
      </c>
      <c r="E30" s="31"/>
      <c r="F30" s="31"/>
      <c r="G30" s="31"/>
      <c r="H30" s="31"/>
    </row>
    <row r="31" customFormat="false" ht="23.85" hidden="false" customHeight="false" outlineLevel="0" collapsed="false">
      <c r="B31" s="20" t="s">
        <v>46</v>
      </c>
      <c r="C31" s="27" t="n">
        <f aca="false">MIN(C30,C29+C8*C7)</f>
        <v>3750</v>
      </c>
      <c r="E31" s="31"/>
      <c r="F31" s="31"/>
      <c r="G31" s="31"/>
      <c r="H31" s="31"/>
    </row>
    <row r="32" customFormat="false" ht="18" hidden="false" customHeight="false" outlineLevel="0" collapsed="false">
      <c r="B32" s="20" t="s">
        <v>47</v>
      </c>
      <c r="C32" s="27" t="n">
        <f aca="false">C29-C31</f>
        <v>4250</v>
      </c>
      <c r="E32" s="31"/>
      <c r="F32" s="31"/>
      <c r="G32" s="31"/>
      <c r="H32" s="31"/>
    </row>
    <row r="33" customFormat="false" ht="18" hidden="false" customHeight="false" outlineLevel="0" collapsed="false">
      <c r="E33" s="31"/>
      <c r="F33" s="31"/>
      <c r="G33" s="31"/>
      <c r="H33" s="31"/>
    </row>
    <row r="34" customFormat="false" ht="12.65" hidden="false" customHeight="false" outlineLevel="0" collapsed="false">
      <c r="B34" s="20" t="s">
        <v>48</v>
      </c>
      <c r="C34" s="22" t="n">
        <v>2000</v>
      </c>
      <c r="E34" s="31"/>
      <c r="F34" s="31"/>
      <c r="G34" s="31"/>
      <c r="H34" s="31"/>
    </row>
    <row r="35" customFormat="false" ht="18" hidden="false" customHeight="false" outlineLevel="0" collapsed="false">
      <c r="B35" s="20" t="s">
        <v>49</v>
      </c>
      <c r="C35" s="27" t="n">
        <f aca="false">C32-C34</f>
        <v>2250</v>
      </c>
    </row>
  </sheetData>
  <mergeCells count="3">
    <mergeCell ref="B2:H3"/>
    <mergeCell ref="B4:H4"/>
    <mergeCell ref="E29:H34"/>
  </mergeCells>
  <dataValidations count="1">
    <dataValidation allowBlank="true" errorStyle="stop" operator="between" showDropDown="false" showErrorMessage="false" showInputMessage="false" sqref="C11:C25" type="list">
      <formula1>"Asset,Liability"</formula1>
      <formula2>0</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0E3D4A"/>
    <pageSetUpPr fitToPage="true"/>
  </sheetPr>
  <dimension ref="B1:H25"/>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8" zeroHeight="false" outlineLevelRow="0" outlineLevelCol="0"/>
  <cols>
    <col collapsed="false" customWidth="true" hidden="false" outlineLevel="0" max="1" min="1" style="0" width="2.5"/>
    <col collapsed="false" customWidth="true" hidden="false" outlineLevel="0" max="2" min="2" style="0" width="10"/>
    <col collapsed="false" customWidth="true" hidden="false" outlineLevel="0" max="8" min="3" style="0" width="16"/>
  </cols>
  <sheetData>
    <row r="1" customFormat="false" ht="18" hidden="false" customHeight="false" outlineLevel="0" collapsed="false"/>
    <row r="2" customFormat="false" ht="19.5" hidden="false" customHeight="true" outlineLevel="0" collapsed="false">
      <c r="B2" s="18" t="s">
        <v>50</v>
      </c>
      <c r="C2" s="18"/>
      <c r="D2" s="18"/>
      <c r="E2" s="18"/>
      <c r="F2" s="18"/>
      <c r="G2" s="18"/>
      <c r="H2" s="18"/>
    </row>
    <row r="3" customFormat="false" ht="19.5" hidden="false" customHeight="true" outlineLevel="0" collapsed="false">
      <c r="B3" s="18"/>
      <c r="C3" s="18"/>
      <c r="D3" s="18"/>
      <c r="E3" s="18"/>
      <c r="F3" s="18"/>
      <c r="G3" s="18"/>
      <c r="H3" s="18"/>
    </row>
    <row r="4" customFormat="false" ht="19.5" hidden="false" customHeight="true" outlineLevel="0" collapsed="false">
      <c r="B4" s="19" t="s">
        <v>51</v>
      </c>
      <c r="C4" s="19"/>
      <c r="D4" s="19"/>
      <c r="E4" s="19"/>
      <c r="F4" s="19"/>
      <c r="G4" s="19"/>
      <c r="H4" s="19"/>
    </row>
    <row r="5" customFormat="false" ht="3.75" hidden="false" customHeight="true" outlineLevel="0" collapsed="false">
      <c r="B5" s="4"/>
      <c r="C5" s="4"/>
      <c r="D5" s="4"/>
      <c r="E5" s="4"/>
      <c r="F5" s="4"/>
      <c r="G5" s="4"/>
      <c r="H5" s="4"/>
    </row>
    <row r="6" customFormat="false" ht="18" hidden="false" customHeight="false" outlineLevel="0" collapsed="false"/>
    <row r="7" customFormat="false" ht="23.85" hidden="false" customHeight="false" outlineLevel="0" collapsed="false">
      <c r="B7" s="20" t="s">
        <v>52</v>
      </c>
      <c r="D7" s="22" t="n">
        <v>100000</v>
      </c>
    </row>
    <row r="8" customFormat="false" ht="35.05" hidden="false" customHeight="false" outlineLevel="0" collapsed="false">
      <c r="B8" s="20" t="s">
        <v>53</v>
      </c>
      <c r="D8" s="32" t="n">
        <v>5</v>
      </c>
    </row>
    <row r="9" customFormat="false" ht="57.45" hidden="false" customHeight="false" outlineLevel="0" collapsed="false">
      <c r="B9" s="20" t="s">
        <v>54</v>
      </c>
      <c r="D9" s="32" t="n">
        <v>2</v>
      </c>
    </row>
    <row r="10" customFormat="false" ht="18" hidden="false" customHeight="false" outlineLevel="0" collapsed="false">
      <c r="B10" s="20" t="s">
        <v>55</v>
      </c>
      <c r="D10" s="33" t="n">
        <f aca="false">'Temporary differences'!C7</f>
        <v>0.25</v>
      </c>
    </row>
    <row r="11" customFormat="false" ht="18" hidden="false" customHeight="false" outlineLevel="0" collapsed="false"/>
    <row r="12" customFormat="false" ht="33.75" hidden="false" customHeight="true" outlineLevel="0" collapsed="false">
      <c r="B12" s="23" t="s">
        <v>56</v>
      </c>
      <c r="C12" s="24" t="s">
        <v>30</v>
      </c>
      <c r="D12" s="24" t="s">
        <v>31</v>
      </c>
      <c r="E12" s="24" t="s">
        <v>32</v>
      </c>
      <c r="F12" s="24" t="s">
        <v>10</v>
      </c>
      <c r="G12" s="24" t="s">
        <v>57</v>
      </c>
      <c r="H12" s="24" t="s">
        <v>58</v>
      </c>
    </row>
    <row r="13" customFormat="false" ht="18" hidden="false" customHeight="false" outlineLevel="0" collapsed="false">
      <c r="B13" s="34" t="n">
        <v>1</v>
      </c>
      <c r="C13" s="28" t="n">
        <f aca="false">MAX(0,$D$7-$D$7/$D$8*B13)</f>
        <v>80000</v>
      </c>
      <c r="D13" s="28" t="n">
        <f aca="false">MAX(0,$D$7-$D$7/$D$9*B13)</f>
        <v>50000</v>
      </c>
      <c r="E13" s="28" t="n">
        <f aca="false">C13-D13</f>
        <v>30000</v>
      </c>
      <c r="F13" s="27" t="n">
        <f aca="false">E13*$D$10</f>
        <v>7500</v>
      </c>
      <c r="G13" s="28" t="n">
        <f aca="false">F13</f>
        <v>7500</v>
      </c>
      <c r="H13" s="28" t="n">
        <f aca="false">(MIN($D$7/$D$9,MAX(0,$D$7-$D$7/$D$9*(B13-1)))-MIN($D$7/$D$8,MAX(0,$D$7-$D$7/$D$8*(B13-1))))*$D$10</f>
        <v>7500</v>
      </c>
    </row>
    <row r="14" customFormat="false" ht="18" hidden="false" customHeight="false" outlineLevel="0" collapsed="false">
      <c r="B14" s="34" t="n">
        <v>2</v>
      </c>
      <c r="C14" s="28" t="n">
        <f aca="false">MAX(0,$D$7-$D$7/$D$8*B14)</f>
        <v>60000</v>
      </c>
      <c r="D14" s="28" t="n">
        <f aca="false">MAX(0,$D$7-$D$7/$D$9*B14)</f>
        <v>0</v>
      </c>
      <c r="E14" s="28" t="n">
        <f aca="false">C14-D14</f>
        <v>60000</v>
      </c>
      <c r="F14" s="27" t="n">
        <f aca="false">E14*$D$10</f>
        <v>15000</v>
      </c>
      <c r="G14" s="28" t="n">
        <f aca="false">F14-F13</f>
        <v>7500</v>
      </c>
      <c r="H14" s="28" t="n">
        <f aca="false">(MIN($D$7/$D$9,MAX(0,$D$7-$D$7/$D$9*(B14-1)))-MIN($D$7/$D$8,MAX(0,$D$7-$D$7/$D$8*(B14-1))))*$D$10</f>
        <v>7500</v>
      </c>
    </row>
    <row r="15" customFormat="false" ht="18" hidden="false" customHeight="false" outlineLevel="0" collapsed="false">
      <c r="B15" s="34" t="n">
        <v>3</v>
      </c>
      <c r="C15" s="28" t="n">
        <f aca="false">MAX(0,$D$7-$D$7/$D$8*B15)</f>
        <v>40000</v>
      </c>
      <c r="D15" s="28" t="n">
        <f aca="false">MAX(0,$D$7-$D$7/$D$9*B15)</f>
        <v>0</v>
      </c>
      <c r="E15" s="28" t="n">
        <f aca="false">C15-D15</f>
        <v>40000</v>
      </c>
      <c r="F15" s="27" t="n">
        <f aca="false">E15*$D$10</f>
        <v>10000</v>
      </c>
      <c r="G15" s="28" t="n">
        <f aca="false">F15-F14</f>
        <v>-5000</v>
      </c>
      <c r="H15" s="28" t="n">
        <f aca="false">(MIN($D$7/$D$9,MAX(0,$D$7-$D$7/$D$9*(B15-1)))-MIN($D$7/$D$8,MAX(0,$D$7-$D$7/$D$8*(B15-1))))*$D$10</f>
        <v>-5000</v>
      </c>
    </row>
    <row r="16" customFormat="false" ht="18" hidden="false" customHeight="false" outlineLevel="0" collapsed="false">
      <c r="B16" s="34" t="n">
        <v>4</v>
      </c>
      <c r="C16" s="28" t="n">
        <f aca="false">MAX(0,$D$7-$D$7/$D$8*B16)</f>
        <v>20000</v>
      </c>
      <c r="D16" s="28" t="n">
        <f aca="false">MAX(0,$D$7-$D$7/$D$9*B16)</f>
        <v>0</v>
      </c>
      <c r="E16" s="28" t="n">
        <f aca="false">C16-D16</f>
        <v>20000</v>
      </c>
      <c r="F16" s="27" t="n">
        <f aca="false">E16*$D$10</f>
        <v>5000</v>
      </c>
      <c r="G16" s="28" t="n">
        <f aca="false">F16-F15</f>
        <v>-5000</v>
      </c>
      <c r="H16" s="28" t="n">
        <f aca="false">(MIN($D$7/$D$9,MAX(0,$D$7-$D$7/$D$9*(B16-1)))-MIN($D$7/$D$8,MAX(0,$D$7-$D$7/$D$8*(B16-1))))*$D$10</f>
        <v>-5000</v>
      </c>
    </row>
    <row r="17" customFormat="false" ht="18" hidden="false" customHeight="false" outlineLevel="0" collapsed="false">
      <c r="B17" s="34" t="n">
        <v>5</v>
      </c>
      <c r="C17" s="28" t="n">
        <f aca="false">MAX(0,$D$7-$D$7/$D$8*B17)</f>
        <v>0</v>
      </c>
      <c r="D17" s="28" t="n">
        <f aca="false">MAX(0,$D$7-$D$7/$D$9*B17)</f>
        <v>0</v>
      </c>
      <c r="E17" s="28" t="n">
        <f aca="false">C17-D17</f>
        <v>0</v>
      </c>
      <c r="F17" s="27" t="n">
        <f aca="false">E17*$D$10</f>
        <v>0</v>
      </c>
      <c r="G17" s="28" t="n">
        <f aca="false">F17-F16</f>
        <v>-5000</v>
      </c>
      <c r="H17" s="28" t="n">
        <f aca="false">(MIN($D$7/$D$9,MAX(0,$D$7-$D$7/$D$9*(B17-1)))-MIN($D$7/$D$8,MAX(0,$D$7-$D$7/$D$8*(B17-1))))*$D$10</f>
        <v>-5000</v>
      </c>
    </row>
    <row r="18" customFormat="false" ht="18" hidden="false" customHeight="false" outlineLevel="0" collapsed="false">
      <c r="B18" s="34" t="n">
        <v>6</v>
      </c>
      <c r="C18" s="28" t="n">
        <f aca="false">MAX(0,$D$7-$D$7/$D$8*B18)</f>
        <v>0</v>
      </c>
      <c r="D18" s="28" t="n">
        <f aca="false">MAX(0,$D$7-$D$7/$D$9*B18)</f>
        <v>0</v>
      </c>
      <c r="E18" s="28" t="n">
        <f aca="false">C18-D18</f>
        <v>0</v>
      </c>
      <c r="F18" s="27" t="n">
        <f aca="false">E18*$D$10</f>
        <v>0</v>
      </c>
      <c r="G18" s="28" t="n">
        <f aca="false">F18-F17</f>
        <v>0</v>
      </c>
      <c r="H18" s="28" t="n">
        <f aca="false">(MIN($D$7/$D$9,MAX(0,$D$7-$D$7/$D$9*(B18-1)))-MIN($D$7/$D$8,MAX(0,$D$7-$D$7/$D$8*(B18-1))))*$D$10</f>
        <v>0</v>
      </c>
    </row>
    <row r="19" customFormat="false" ht="18" hidden="false" customHeight="false" outlineLevel="0" collapsed="false">
      <c r="B19" s="34" t="n">
        <v>7</v>
      </c>
      <c r="C19" s="28" t="n">
        <f aca="false">MAX(0,$D$7-$D$7/$D$8*B19)</f>
        <v>0</v>
      </c>
      <c r="D19" s="28" t="n">
        <f aca="false">MAX(0,$D$7-$D$7/$D$9*B19)</f>
        <v>0</v>
      </c>
      <c r="E19" s="28" t="n">
        <f aca="false">C19-D19</f>
        <v>0</v>
      </c>
      <c r="F19" s="27" t="n">
        <f aca="false">E19*$D$10</f>
        <v>0</v>
      </c>
      <c r="G19" s="28" t="n">
        <f aca="false">F19-F18</f>
        <v>0</v>
      </c>
      <c r="H19" s="28" t="n">
        <f aca="false">(MIN($D$7/$D$9,MAX(0,$D$7-$D$7/$D$9*(B19-1)))-MIN($D$7/$D$8,MAX(0,$D$7-$D$7/$D$8*(B19-1))))*$D$10</f>
        <v>0</v>
      </c>
    </row>
    <row r="20" customFormat="false" ht="18" hidden="false" customHeight="false" outlineLevel="0" collapsed="false">
      <c r="B20" s="34" t="n">
        <v>8</v>
      </c>
      <c r="C20" s="28" t="n">
        <f aca="false">MAX(0,$D$7-$D$7/$D$8*B20)</f>
        <v>0</v>
      </c>
      <c r="D20" s="28" t="n">
        <f aca="false">MAX(0,$D$7-$D$7/$D$9*B20)</f>
        <v>0</v>
      </c>
      <c r="E20" s="28" t="n">
        <f aca="false">C20-D20</f>
        <v>0</v>
      </c>
      <c r="F20" s="27" t="n">
        <f aca="false">E20*$D$10</f>
        <v>0</v>
      </c>
      <c r="G20" s="28" t="n">
        <f aca="false">F20-F19</f>
        <v>0</v>
      </c>
      <c r="H20" s="28" t="n">
        <f aca="false">(MIN($D$7/$D$9,MAX(0,$D$7-$D$7/$D$9*(B20-1)))-MIN($D$7/$D$8,MAX(0,$D$7-$D$7/$D$8*(B20-1))))*$D$10</f>
        <v>0</v>
      </c>
    </row>
    <row r="21" customFormat="false" ht="18" hidden="false" customHeight="false" outlineLevel="0" collapsed="false">
      <c r="B21" s="34" t="n">
        <v>9</v>
      </c>
      <c r="C21" s="28" t="n">
        <f aca="false">MAX(0,$D$7-$D$7/$D$8*B21)</f>
        <v>0</v>
      </c>
      <c r="D21" s="28" t="n">
        <f aca="false">MAX(0,$D$7-$D$7/$D$9*B21)</f>
        <v>0</v>
      </c>
      <c r="E21" s="28" t="n">
        <f aca="false">C21-D21</f>
        <v>0</v>
      </c>
      <c r="F21" s="27" t="n">
        <f aca="false">E21*$D$10</f>
        <v>0</v>
      </c>
      <c r="G21" s="28" t="n">
        <f aca="false">F21-F20</f>
        <v>0</v>
      </c>
      <c r="H21" s="28" t="n">
        <f aca="false">(MIN($D$7/$D$9,MAX(0,$D$7-$D$7/$D$9*(B21-1)))-MIN($D$7/$D$8,MAX(0,$D$7-$D$7/$D$8*(B21-1))))*$D$10</f>
        <v>0</v>
      </c>
    </row>
    <row r="22" customFormat="false" ht="18" hidden="false" customHeight="false" outlineLevel="0" collapsed="false">
      <c r="B22" s="34" t="n">
        <v>10</v>
      </c>
      <c r="C22" s="28" t="n">
        <f aca="false">MAX(0,$D$7-$D$7/$D$8*B22)</f>
        <v>0</v>
      </c>
      <c r="D22" s="28" t="n">
        <f aca="false">MAX(0,$D$7-$D$7/$D$9*B22)</f>
        <v>0</v>
      </c>
      <c r="E22" s="28" t="n">
        <f aca="false">C22-D22</f>
        <v>0</v>
      </c>
      <c r="F22" s="27" t="n">
        <f aca="false">E22*$D$10</f>
        <v>0</v>
      </c>
      <c r="G22" s="28" t="n">
        <f aca="false">F22-F21</f>
        <v>0</v>
      </c>
      <c r="H22" s="28" t="n">
        <f aca="false">(MIN($D$7/$D$9,MAX(0,$D$7-$D$7/$D$9*(B22-1)))-MIN($D$7/$D$8,MAX(0,$D$7-$D$7/$D$8*(B22-1))))*$D$10</f>
        <v>0</v>
      </c>
    </row>
    <row r="23" customFormat="false" ht="18" hidden="false" customHeight="false" outlineLevel="0" collapsed="false"/>
    <row r="24" customFormat="false" ht="18" hidden="false" customHeight="true" outlineLevel="0" collapsed="false">
      <c r="B24" s="31" t="s">
        <v>59</v>
      </c>
      <c r="C24" s="31"/>
      <c r="D24" s="31"/>
      <c r="E24" s="31"/>
      <c r="F24" s="31"/>
      <c r="G24" s="31"/>
      <c r="H24" s="31"/>
    </row>
    <row r="25" customFormat="false" ht="18" hidden="false" customHeight="false" outlineLevel="0" collapsed="false">
      <c r="B25" s="31"/>
      <c r="C25" s="31"/>
      <c r="D25" s="31"/>
      <c r="E25" s="31"/>
      <c r="F25" s="31"/>
      <c r="G25" s="31"/>
      <c r="H25" s="31"/>
    </row>
  </sheetData>
  <mergeCells count="3">
    <mergeCell ref="B2:H3"/>
    <mergeCell ref="B4:H4"/>
    <mergeCell ref="B24:H25"/>
  </mergeCell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0E3D4A"/>
    <pageSetUpPr fitToPage="true"/>
  </sheetPr>
  <dimension ref="B1:D2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8" zeroHeight="false" outlineLevelRow="0" outlineLevelCol="0"/>
  <cols>
    <col collapsed="false" customWidth="true" hidden="false" outlineLevel="0" max="1" min="1" style="0" width="2.5"/>
    <col collapsed="false" customWidth="true" hidden="false" outlineLevel="0" max="2" min="2" style="0" width="50"/>
    <col collapsed="false" customWidth="true" hidden="false" outlineLevel="0" max="3" min="3" style="0" width="16"/>
    <col collapsed="false" customWidth="true" hidden="false" outlineLevel="0" max="4" min="4" style="0" width="14"/>
  </cols>
  <sheetData>
    <row r="1" customFormat="false" ht="18" hidden="false" customHeight="false" outlineLevel="0" collapsed="false"/>
    <row r="2" customFormat="false" ht="19.5" hidden="false" customHeight="true" outlineLevel="0" collapsed="false">
      <c r="B2" s="18" t="s">
        <v>60</v>
      </c>
      <c r="C2" s="18"/>
      <c r="D2" s="18"/>
    </row>
    <row r="3" customFormat="false" ht="19.5" hidden="false" customHeight="true" outlineLevel="0" collapsed="false">
      <c r="B3" s="18"/>
      <c r="C3" s="18"/>
      <c r="D3" s="18"/>
    </row>
    <row r="4" customFormat="false" ht="19.5" hidden="false" customHeight="true" outlineLevel="0" collapsed="false">
      <c r="B4" s="19" t="s">
        <v>61</v>
      </c>
      <c r="C4" s="19"/>
      <c r="D4" s="19"/>
    </row>
    <row r="5" customFormat="false" ht="3.75" hidden="false" customHeight="true" outlineLevel="0" collapsed="false">
      <c r="B5" s="4"/>
      <c r="C5" s="4"/>
      <c r="D5" s="4"/>
    </row>
    <row r="6" customFormat="false" ht="18" hidden="false" customHeight="false" outlineLevel="0" collapsed="false"/>
    <row r="7" customFormat="false" ht="18" hidden="false" customHeight="false" outlineLevel="0" collapsed="false">
      <c r="B7" s="20" t="s">
        <v>62</v>
      </c>
      <c r="C7" s="22" t="n">
        <v>200000</v>
      </c>
    </row>
    <row r="8" customFormat="false" ht="18" hidden="false" customHeight="false" outlineLevel="0" collapsed="false">
      <c r="B8" s="20" t="s">
        <v>63</v>
      </c>
      <c r="C8" s="33" t="n">
        <f aca="false">'Temporary differences'!C7</f>
        <v>0.25</v>
      </c>
    </row>
    <row r="9" customFormat="false" ht="18" hidden="false" customHeight="false" outlineLevel="0" collapsed="false"/>
    <row r="10" customFormat="false" ht="33.75" hidden="false" customHeight="true" outlineLevel="0" collapsed="false">
      <c r="B10" s="23" t="s">
        <v>64</v>
      </c>
      <c r="C10" s="24" t="s">
        <v>65</v>
      </c>
      <c r="D10" s="24" t="s">
        <v>66</v>
      </c>
    </row>
    <row r="11" customFormat="false" ht="18" hidden="false" customHeight="false" outlineLevel="0" collapsed="false">
      <c r="B11" s="35" t="s">
        <v>67</v>
      </c>
      <c r="C11" s="27" t="n">
        <f aca="false">C7*C8</f>
        <v>50000</v>
      </c>
      <c r="D11" s="36" t="n">
        <f aca="false">IF($C$7=0,0,C11/$C$7)</f>
        <v>0.25</v>
      </c>
    </row>
    <row r="12" customFormat="false" ht="18" hidden="false" customHeight="false" outlineLevel="0" collapsed="false">
      <c r="B12" s="37" t="s">
        <v>68</v>
      </c>
      <c r="C12" s="22" t="n">
        <v>1000</v>
      </c>
      <c r="D12" s="36" t="n">
        <f aca="false">IF($C$7=0,0,C12/$C$7)</f>
        <v>0.005</v>
      </c>
    </row>
    <row r="13" customFormat="false" ht="18" hidden="false" customHeight="false" outlineLevel="0" collapsed="false">
      <c r="B13" s="37" t="s">
        <v>69</v>
      </c>
      <c r="C13" s="22" t="n">
        <v>-2000</v>
      </c>
      <c r="D13" s="36" t="n">
        <f aca="false">IF($C$7=0,0,C13/$C$7)</f>
        <v>-0.01</v>
      </c>
    </row>
    <row r="14" customFormat="false" ht="18" hidden="false" customHeight="false" outlineLevel="0" collapsed="false">
      <c r="B14" s="37" t="s">
        <v>70</v>
      </c>
      <c r="C14" s="22" t="n">
        <v>1500</v>
      </c>
      <c r="D14" s="36" t="n">
        <f aca="false">IF($C$7=0,0,C14/$C$7)</f>
        <v>0.0075</v>
      </c>
    </row>
    <row r="15" customFormat="false" ht="18" hidden="false" customHeight="false" outlineLevel="0" collapsed="false">
      <c r="B15" s="37" t="s">
        <v>71</v>
      </c>
      <c r="C15" s="22" t="n">
        <v>0</v>
      </c>
      <c r="D15" s="36" t="n">
        <f aca="false">IF($C$7=0,0,C15/$C$7)</f>
        <v>0</v>
      </c>
    </row>
    <row r="16" customFormat="false" ht="18" hidden="false" customHeight="false" outlineLevel="0" collapsed="false">
      <c r="B16" s="37" t="s">
        <v>72</v>
      </c>
      <c r="C16" s="22" t="n">
        <v>0</v>
      </c>
      <c r="D16" s="36" t="n">
        <f aca="false">IF($C$7=0,0,C16/$C$7)</f>
        <v>0</v>
      </c>
    </row>
    <row r="17" customFormat="false" ht="18" hidden="false" customHeight="false" outlineLevel="0" collapsed="false"/>
    <row r="18" customFormat="false" ht="18" hidden="false" customHeight="false" outlineLevel="0" collapsed="false">
      <c r="B18" s="23" t="s">
        <v>73</v>
      </c>
      <c r="C18" s="29" t="n">
        <f aca="false">SUM(C11:C16)</f>
        <v>50500</v>
      </c>
      <c r="D18" s="38" t="n">
        <f aca="false">IF(C7=0,0,C18/C7)</f>
        <v>0.2525</v>
      </c>
    </row>
    <row r="19" customFormat="false" ht="18" hidden="false" customHeight="false" outlineLevel="0" collapsed="false"/>
    <row r="20" customFormat="false" ht="18" hidden="false" customHeight="true" outlineLevel="0" collapsed="false">
      <c r="B20" s="31" t="s">
        <v>74</v>
      </c>
      <c r="C20" s="31"/>
      <c r="D20" s="31"/>
    </row>
    <row r="21" customFormat="false" ht="18" hidden="false" customHeight="false" outlineLevel="0" collapsed="false">
      <c r="B21" s="31"/>
      <c r="C21" s="31"/>
      <c r="D21" s="31"/>
    </row>
  </sheetData>
  <mergeCells count="3">
    <mergeCell ref="B2:D3"/>
    <mergeCell ref="B4:D4"/>
    <mergeCell ref="B20:D21"/>
  </mergeCell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2026-10-04T09:28:47Z</dcterms:created>
  <dc:creator>openpyxl</dc:creator>
  <dc:description/>
  <dc:language>en-US</dc:language>
  <cp:lastModifiedBy/>
  <dcterms:modified xsi:type="dcterms:W3CDTF">2026-10-04T09:28:48Z</dcterms:modified>
  <cp:revision>1</cp:revision>
  <dc:subject/>
  <dc:title/>
</cp:coreProperties>
</file>

<file path=docProps/custom.xml><?xml version="1.0" encoding="utf-8"?>
<Properties xmlns="http://schemas.openxmlformats.org/officeDocument/2006/custom-properties" xmlns:vt="http://schemas.openxmlformats.org/officeDocument/2006/docPropsVTypes"/>
</file>